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31"/>
  <workbookPr defaultThemeVersion="166925"/>
  <xr:revisionPtr revIDLastSave="0" documentId="8_{20791216-E3FC-47FA-9EAB-6FA8F43818DC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Feuil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97" i="1" l="1"/>
  <c r="P297" i="1"/>
  <c r="O297" i="1"/>
  <c r="N297" i="1"/>
  <c r="M297" i="1"/>
  <c r="L297" i="1"/>
  <c r="K297" i="1"/>
  <c r="J297" i="1"/>
  <c r="Q295" i="1"/>
  <c r="P295" i="1"/>
  <c r="O295" i="1"/>
  <c r="N295" i="1"/>
  <c r="M295" i="1"/>
  <c r="L295" i="1"/>
  <c r="K295" i="1"/>
  <c r="J295" i="1"/>
  <c r="Q292" i="1"/>
  <c r="Q293" i="1" s="1"/>
  <c r="P292" i="1"/>
  <c r="P293" i="1" s="1"/>
  <c r="O292" i="1"/>
  <c r="O293" i="1" s="1"/>
  <c r="N292" i="1"/>
  <c r="N293" i="1" s="1"/>
  <c r="M292" i="1"/>
  <c r="M293" i="1" s="1"/>
  <c r="L292" i="1"/>
  <c r="L293" i="1" s="1"/>
  <c r="K292" i="1"/>
  <c r="K293" i="1" s="1"/>
  <c r="J292" i="1"/>
  <c r="J293" i="1" s="1"/>
  <c r="Q287" i="1"/>
  <c r="Q288" i="1" s="1"/>
  <c r="P287" i="1"/>
  <c r="P288" i="1" s="1"/>
  <c r="O287" i="1"/>
  <c r="O288" i="1" s="1"/>
  <c r="N287" i="1"/>
  <c r="N288" i="1" s="1"/>
  <c r="M287" i="1"/>
  <c r="M288" i="1" s="1"/>
  <c r="L287" i="1"/>
  <c r="L288" i="1" s="1"/>
  <c r="K287" i="1"/>
  <c r="K288" i="1" s="1"/>
  <c r="J287" i="1"/>
  <c r="J288" i="1" s="1"/>
  <c r="Q285" i="1"/>
  <c r="P285" i="1"/>
  <c r="O285" i="1"/>
  <c r="N285" i="1"/>
  <c r="M285" i="1"/>
  <c r="L285" i="1"/>
  <c r="K285" i="1"/>
  <c r="J285" i="1"/>
  <c r="Q280" i="1"/>
  <c r="Q282" i="1" s="1"/>
  <c r="Q289" i="1" s="1"/>
  <c r="Q290" i="1" s="1"/>
  <c r="P280" i="1"/>
  <c r="P282" i="1" s="1"/>
  <c r="P289" i="1" s="1"/>
  <c r="P290" i="1" s="1"/>
  <c r="O280" i="1"/>
  <c r="O282" i="1" s="1"/>
  <c r="O289" i="1" s="1"/>
  <c r="O290" i="1" s="1"/>
  <c r="N280" i="1"/>
  <c r="N282" i="1" s="1"/>
  <c r="N289" i="1" s="1"/>
  <c r="N290" i="1" s="1"/>
  <c r="M280" i="1"/>
  <c r="M282" i="1" s="1"/>
  <c r="M289" i="1" s="1"/>
  <c r="M290" i="1" s="1"/>
  <c r="L280" i="1"/>
  <c r="L282" i="1" s="1"/>
  <c r="L289" i="1" s="1"/>
  <c r="L290" i="1" s="1"/>
  <c r="K280" i="1"/>
  <c r="K282" i="1" s="1"/>
  <c r="K289" i="1" s="1"/>
  <c r="K290" i="1" s="1"/>
  <c r="J280" i="1"/>
  <c r="J282" i="1" s="1"/>
  <c r="J289" i="1" s="1"/>
  <c r="J290" i="1" s="1"/>
  <c r="I297" i="1"/>
  <c r="H297" i="1"/>
  <c r="G297" i="1"/>
  <c r="I295" i="1"/>
  <c r="H295" i="1"/>
  <c r="G295" i="1"/>
  <c r="I292" i="1"/>
  <c r="I293" i="1" s="1"/>
  <c r="H292" i="1"/>
  <c r="H293" i="1" s="1"/>
  <c r="G292" i="1"/>
  <c r="G293" i="1" s="1"/>
  <c r="I287" i="1"/>
  <c r="I288" i="1" s="1"/>
  <c r="H287" i="1"/>
  <c r="H288" i="1" s="1"/>
  <c r="G287" i="1"/>
  <c r="G288" i="1" s="1"/>
  <c r="I285" i="1"/>
  <c r="H285" i="1"/>
  <c r="G285" i="1"/>
  <c r="I280" i="1"/>
  <c r="I282" i="1" s="1"/>
  <c r="H280" i="1"/>
  <c r="H282" i="1" s="1"/>
  <c r="G280" i="1"/>
  <c r="G282" i="1" s="1"/>
  <c r="S268" i="1"/>
  <c r="R268" i="1"/>
  <c r="S260" i="1"/>
  <c r="S261" i="1" s="1"/>
  <c r="R260" i="1"/>
  <c r="R261" i="1" s="1"/>
  <c r="S253" i="1"/>
  <c r="S255" i="1" s="1"/>
  <c r="S262" i="1" s="1"/>
  <c r="S263" i="1" s="1"/>
  <c r="F287" i="1"/>
  <c r="F288" i="1" s="1"/>
  <c r="E287" i="1"/>
  <c r="E288" i="1" s="1"/>
  <c r="D287" i="1"/>
  <c r="D288" i="1" s="1"/>
  <c r="C287" i="1"/>
  <c r="C288" i="1" s="1"/>
  <c r="B287" i="1"/>
  <c r="B288" i="1" s="1"/>
  <c r="F285" i="1"/>
  <c r="E285" i="1"/>
  <c r="D285" i="1"/>
  <c r="C285" i="1"/>
  <c r="B285" i="1"/>
  <c r="F280" i="1"/>
  <c r="F282" i="1" s="1"/>
  <c r="E280" i="1"/>
  <c r="E282" i="1" s="1"/>
  <c r="D280" i="1"/>
  <c r="D282" i="1" s="1"/>
  <c r="C280" i="1"/>
  <c r="C282" i="1" s="1"/>
  <c r="B280" i="1"/>
  <c r="B282" i="1" s="1"/>
  <c r="Q260" i="1"/>
  <c r="Q261" i="1" s="1"/>
  <c r="P260" i="1"/>
  <c r="P261" i="1" s="1"/>
  <c r="O260" i="1"/>
  <c r="O261" i="1" s="1"/>
  <c r="Q258" i="1"/>
  <c r="P258" i="1"/>
  <c r="O258" i="1"/>
  <c r="Q253" i="1"/>
  <c r="Q255" i="1" s="1"/>
  <c r="P253" i="1"/>
  <c r="P255" i="1" s="1"/>
  <c r="O253" i="1"/>
  <c r="O255" i="1" s="1"/>
  <c r="M162" i="1"/>
  <c r="L162" i="1"/>
  <c r="K162" i="1"/>
  <c r="J162" i="1"/>
  <c r="I162" i="1"/>
  <c r="H162" i="1"/>
  <c r="G162" i="1"/>
  <c r="F162" i="1"/>
  <c r="E162" i="1"/>
  <c r="D162" i="1"/>
  <c r="C162" i="1"/>
  <c r="B162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M157" i="1"/>
  <c r="M158" i="1" s="1"/>
  <c r="L157" i="1"/>
  <c r="L158" i="1" s="1"/>
  <c r="K157" i="1"/>
  <c r="K158" i="1" s="1"/>
  <c r="J157" i="1"/>
  <c r="J158" i="1" s="1"/>
  <c r="I157" i="1"/>
  <c r="I158" i="1" s="1"/>
  <c r="H157" i="1"/>
  <c r="H158" i="1" s="1"/>
  <c r="G157" i="1"/>
  <c r="G158" i="1" s="1"/>
  <c r="F157" i="1"/>
  <c r="F158" i="1" s="1"/>
  <c r="E157" i="1"/>
  <c r="E158" i="1" s="1"/>
  <c r="D157" i="1"/>
  <c r="D158" i="1" s="1"/>
  <c r="C157" i="1"/>
  <c r="C158" i="1" s="1"/>
  <c r="B157" i="1"/>
  <c r="B158" i="1" s="1"/>
  <c r="F261" i="1"/>
  <c r="E260" i="1"/>
  <c r="E261" i="1" s="1"/>
  <c r="D260" i="1"/>
  <c r="D261" i="1" s="1"/>
  <c r="C260" i="1"/>
  <c r="C261" i="1" s="1"/>
  <c r="B260" i="1"/>
  <c r="B261" i="1" s="1"/>
  <c r="S233" i="1"/>
  <c r="S234" i="1" s="1"/>
  <c r="R233" i="1"/>
  <c r="R234" i="1" s="1"/>
  <c r="R152" i="1"/>
  <c r="R153" i="1" s="1"/>
  <c r="Q152" i="1"/>
  <c r="Q153" i="1" s="1"/>
  <c r="P152" i="1"/>
  <c r="P153" i="1" s="1"/>
  <c r="O152" i="1"/>
  <c r="O153" i="1" s="1"/>
  <c r="N152" i="1"/>
  <c r="N153" i="1" s="1"/>
  <c r="M152" i="1"/>
  <c r="M153" i="1" s="1"/>
  <c r="L152" i="1"/>
  <c r="L153" i="1" s="1"/>
  <c r="K152" i="1"/>
  <c r="K153" i="1" s="1"/>
  <c r="J152" i="1"/>
  <c r="J153" i="1" s="1"/>
  <c r="I152" i="1"/>
  <c r="I153" i="1" s="1"/>
  <c r="H152" i="1"/>
  <c r="H153" i="1" s="1"/>
  <c r="G152" i="1"/>
  <c r="G153" i="1" s="1"/>
  <c r="F152" i="1"/>
  <c r="F153" i="1" s="1"/>
  <c r="E152" i="1"/>
  <c r="E153" i="1" s="1"/>
  <c r="D152" i="1"/>
  <c r="D153" i="1" s="1"/>
  <c r="C152" i="1"/>
  <c r="C153" i="1" s="1"/>
  <c r="B152" i="1"/>
  <c r="B153" i="1" s="1"/>
  <c r="E258" i="1"/>
  <c r="D258" i="1"/>
  <c r="C258" i="1"/>
  <c r="B258" i="1"/>
  <c r="S231" i="1"/>
  <c r="R231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F254" i="1"/>
  <c r="F255" i="1" s="1"/>
  <c r="F262" i="1" s="1"/>
  <c r="T227" i="1"/>
  <c r="T228" i="1" s="1"/>
  <c r="T235" i="1" s="1"/>
  <c r="T146" i="1"/>
  <c r="T147" i="1" s="1"/>
  <c r="T154" i="1" s="1"/>
  <c r="S146" i="1"/>
  <c r="S147" i="1" s="1"/>
  <c r="S154" i="1" s="1"/>
  <c r="E253" i="1"/>
  <c r="E255" i="1" s="1"/>
  <c r="E262" i="1" s="1"/>
  <c r="E263" i="1" s="1"/>
  <c r="D253" i="1"/>
  <c r="D255" i="1" s="1"/>
  <c r="D262" i="1" s="1"/>
  <c r="D263" i="1" s="1"/>
  <c r="C253" i="1"/>
  <c r="C255" i="1" s="1"/>
  <c r="C262" i="1" s="1"/>
  <c r="C263" i="1" s="1"/>
  <c r="B253" i="1"/>
  <c r="B255" i="1" s="1"/>
  <c r="B262" i="1" s="1"/>
  <c r="B263" i="1" s="1"/>
  <c r="S226" i="1"/>
  <c r="S228" i="1" s="1"/>
  <c r="S235" i="1" s="1"/>
  <c r="S236" i="1" s="1"/>
  <c r="R226" i="1"/>
  <c r="R228" i="1" s="1"/>
  <c r="R235" i="1" s="1"/>
  <c r="R236" i="1" s="1"/>
  <c r="R145" i="1"/>
  <c r="R147" i="1" s="1"/>
  <c r="R154" i="1" s="1"/>
  <c r="R155" i="1" s="1"/>
  <c r="Q145" i="1"/>
  <c r="Q147" i="1" s="1"/>
  <c r="Q154" i="1" s="1"/>
  <c r="Q155" i="1" s="1"/>
  <c r="P145" i="1"/>
  <c r="P147" i="1" s="1"/>
  <c r="P154" i="1" s="1"/>
  <c r="P155" i="1" s="1"/>
  <c r="O145" i="1"/>
  <c r="O147" i="1" s="1"/>
  <c r="O154" i="1" s="1"/>
  <c r="O155" i="1" s="1"/>
  <c r="N145" i="1"/>
  <c r="N147" i="1" s="1"/>
  <c r="N154" i="1" s="1"/>
  <c r="N155" i="1" s="1"/>
  <c r="M145" i="1"/>
  <c r="M147" i="1" s="1"/>
  <c r="M154" i="1" s="1"/>
  <c r="M155" i="1" s="1"/>
  <c r="L145" i="1"/>
  <c r="L147" i="1" s="1"/>
  <c r="L154" i="1" s="1"/>
  <c r="L155" i="1" s="1"/>
  <c r="K145" i="1"/>
  <c r="K147" i="1" s="1"/>
  <c r="K154" i="1" s="1"/>
  <c r="K155" i="1" s="1"/>
  <c r="J145" i="1"/>
  <c r="J147" i="1" s="1"/>
  <c r="J154" i="1" s="1"/>
  <c r="J155" i="1" s="1"/>
  <c r="I145" i="1"/>
  <c r="I147" i="1" s="1"/>
  <c r="I154" i="1" s="1"/>
  <c r="I155" i="1" s="1"/>
  <c r="H145" i="1"/>
  <c r="H147" i="1" s="1"/>
  <c r="H154" i="1" s="1"/>
  <c r="H155" i="1" s="1"/>
  <c r="G145" i="1"/>
  <c r="G147" i="1" s="1"/>
  <c r="G154" i="1" s="1"/>
  <c r="G155" i="1" s="1"/>
  <c r="F145" i="1"/>
  <c r="F147" i="1" s="1"/>
  <c r="F154" i="1" s="1"/>
  <c r="F155" i="1" s="1"/>
  <c r="E145" i="1"/>
  <c r="E147" i="1" s="1"/>
  <c r="E154" i="1" s="1"/>
  <c r="E155" i="1" s="1"/>
  <c r="D145" i="1"/>
  <c r="D147" i="1" s="1"/>
  <c r="D154" i="1" s="1"/>
  <c r="D155" i="1" s="1"/>
  <c r="C145" i="1"/>
  <c r="C147" i="1" s="1"/>
  <c r="C154" i="1" s="1"/>
  <c r="C155" i="1" s="1"/>
  <c r="B145" i="1"/>
  <c r="B147" i="1" s="1"/>
  <c r="B154" i="1" s="1"/>
  <c r="B155" i="1" s="1"/>
  <c r="Q243" i="1"/>
  <c r="P243" i="1"/>
  <c r="O243" i="1"/>
  <c r="N243" i="1"/>
  <c r="M243" i="1"/>
  <c r="L243" i="1"/>
  <c r="K243" i="1"/>
  <c r="O135" i="1"/>
  <c r="N135" i="1"/>
  <c r="M135" i="1"/>
  <c r="J135" i="1"/>
  <c r="I135" i="1"/>
  <c r="H135" i="1"/>
  <c r="G135" i="1"/>
  <c r="D135" i="1"/>
  <c r="C135" i="1"/>
  <c r="B135" i="1"/>
  <c r="Q241" i="1"/>
  <c r="P241" i="1"/>
  <c r="O241" i="1"/>
  <c r="N241" i="1"/>
  <c r="M241" i="1"/>
  <c r="L241" i="1"/>
  <c r="K241" i="1"/>
  <c r="J241" i="1"/>
  <c r="I241" i="1"/>
  <c r="H241" i="1"/>
  <c r="G241" i="1"/>
  <c r="E241" i="1"/>
  <c r="D241" i="1"/>
  <c r="C241" i="1"/>
  <c r="B241" i="1"/>
  <c r="O133" i="1"/>
  <c r="N133" i="1"/>
  <c r="M133" i="1"/>
  <c r="J133" i="1"/>
  <c r="I133" i="1"/>
  <c r="H133" i="1"/>
  <c r="G133" i="1"/>
  <c r="D133" i="1"/>
  <c r="C133" i="1"/>
  <c r="B133" i="1"/>
  <c r="Q238" i="1"/>
  <c r="Q239" i="1" s="1"/>
  <c r="P238" i="1"/>
  <c r="P239" i="1" s="1"/>
  <c r="O238" i="1"/>
  <c r="O239" i="1" s="1"/>
  <c r="N238" i="1"/>
  <c r="N239" i="1" s="1"/>
  <c r="M238" i="1"/>
  <c r="M239" i="1" s="1"/>
  <c r="L238" i="1"/>
  <c r="L239" i="1" s="1"/>
  <c r="K238" i="1"/>
  <c r="K239" i="1" s="1"/>
  <c r="J238" i="1"/>
  <c r="J239" i="1" s="1"/>
  <c r="I238" i="1"/>
  <c r="I239" i="1" s="1"/>
  <c r="H238" i="1"/>
  <c r="H239" i="1" s="1"/>
  <c r="G238" i="1"/>
  <c r="G239" i="1" s="1"/>
  <c r="E238" i="1"/>
  <c r="E239" i="1" s="1"/>
  <c r="D238" i="1"/>
  <c r="D239" i="1" s="1"/>
  <c r="C238" i="1"/>
  <c r="C239" i="1" s="1"/>
  <c r="B238" i="1"/>
  <c r="B239" i="1" s="1"/>
  <c r="O130" i="1"/>
  <c r="O131" i="1" s="1"/>
  <c r="N130" i="1"/>
  <c r="N131" i="1" s="1"/>
  <c r="M130" i="1"/>
  <c r="M131" i="1" s="1"/>
  <c r="J130" i="1"/>
  <c r="J131" i="1" s="1"/>
  <c r="I130" i="1"/>
  <c r="I131" i="1" s="1"/>
  <c r="H130" i="1"/>
  <c r="H131" i="1" s="1"/>
  <c r="G130" i="1"/>
  <c r="G131" i="1" s="1"/>
  <c r="D130" i="1"/>
  <c r="D131" i="1" s="1"/>
  <c r="C130" i="1"/>
  <c r="C131" i="1" s="1"/>
  <c r="B130" i="1"/>
  <c r="B131" i="1" s="1"/>
  <c r="Q233" i="1"/>
  <c r="Q234" i="1" s="1"/>
  <c r="P233" i="1"/>
  <c r="P234" i="1" s="1"/>
  <c r="O233" i="1"/>
  <c r="O234" i="1" s="1"/>
  <c r="N233" i="1"/>
  <c r="N234" i="1" s="1"/>
  <c r="M233" i="1"/>
  <c r="M234" i="1" s="1"/>
  <c r="L233" i="1"/>
  <c r="L234" i="1" s="1"/>
  <c r="K233" i="1"/>
  <c r="K234" i="1" s="1"/>
  <c r="J233" i="1"/>
  <c r="J234" i="1" s="1"/>
  <c r="I233" i="1"/>
  <c r="I234" i="1" s="1"/>
  <c r="H233" i="1"/>
  <c r="H234" i="1" s="1"/>
  <c r="G233" i="1"/>
  <c r="G234" i="1" s="1"/>
  <c r="E233" i="1"/>
  <c r="E234" i="1" s="1"/>
  <c r="D233" i="1"/>
  <c r="D234" i="1" s="1"/>
  <c r="C233" i="1"/>
  <c r="C234" i="1" s="1"/>
  <c r="B233" i="1"/>
  <c r="B234" i="1" s="1"/>
  <c r="O125" i="1"/>
  <c r="O126" i="1" s="1"/>
  <c r="N125" i="1"/>
  <c r="N126" i="1" s="1"/>
  <c r="M125" i="1"/>
  <c r="M126" i="1" s="1"/>
  <c r="J125" i="1"/>
  <c r="J126" i="1" s="1"/>
  <c r="I125" i="1"/>
  <c r="I126" i="1" s="1"/>
  <c r="H125" i="1"/>
  <c r="H126" i="1" s="1"/>
  <c r="G125" i="1"/>
  <c r="G126" i="1" s="1"/>
  <c r="D125" i="1"/>
  <c r="D126" i="1" s="1"/>
  <c r="C125" i="1"/>
  <c r="C126" i="1" s="1"/>
  <c r="B125" i="1"/>
  <c r="B126" i="1" s="1"/>
  <c r="Q231" i="1"/>
  <c r="P231" i="1"/>
  <c r="O231" i="1"/>
  <c r="N231" i="1"/>
  <c r="L231" i="1"/>
  <c r="K231" i="1"/>
  <c r="J231" i="1"/>
  <c r="I231" i="1"/>
  <c r="H231" i="1"/>
  <c r="G231" i="1"/>
  <c r="E231" i="1"/>
  <c r="D231" i="1"/>
  <c r="C231" i="1"/>
  <c r="B231" i="1"/>
  <c r="O123" i="1"/>
  <c r="N123" i="1"/>
  <c r="M123" i="1"/>
  <c r="J123" i="1"/>
  <c r="I123" i="1"/>
  <c r="H123" i="1"/>
  <c r="G123" i="1"/>
  <c r="D123" i="1"/>
  <c r="C123" i="1"/>
  <c r="B123" i="1"/>
  <c r="M227" i="1"/>
  <c r="M228" i="1" s="1"/>
  <c r="M235" i="1" s="1"/>
  <c r="F227" i="1"/>
  <c r="F228" i="1" s="1"/>
  <c r="F235" i="1" s="1"/>
  <c r="Q119" i="1"/>
  <c r="Q120" i="1" s="1"/>
  <c r="Q127" i="1" s="1"/>
  <c r="P119" i="1"/>
  <c r="P120" i="1" s="1"/>
  <c r="P127" i="1" s="1"/>
  <c r="L119" i="1"/>
  <c r="L120" i="1" s="1"/>
  <c r="L127" i="1" s="1"/>
  <c r="K119" i="1"/>
  <c r="K120" i="1" s="1"/>
  <c r="K127" i="1" s="1"/>
  <c r="F119" i="1"/>
  <c r="F120" i="1" s="1"/>
  <c r="F127" i="1" s="1"/>
  <c r="E119" i="1"/>
  <c r="E120" i="1" s="1"/>
  <c r="E127" i="1" s="1"/>
  <c r="Q226" i="1"/>
  <c r="Q228" i="1" s="1"/>
  <c r="P226" i="1"/>
  <c r="P228" i="1" s="1"/>
  <c r="O226" i="1"/>
  <c r="O228" i="1" s="1"/>
  <c r="N226" i="1"/>
  <c r="N228" i="1" s="1"/>
  <c r="L226" i="1"/>
  <c r="L228" i="1" s="1"/>
  <c r="K226" i="1"/>
  <c r="K228" i="1" s="1"/>
  <c r="J226" i="1"/>
  <c r="J228" i="1" s="1"/>
  <c r="I226" i="1"/>
  <c r="I228" i="1" s="1"/>
  <c r="H226" i="1"/>
  <c r="H228" i="1" s="1"/>
  <c r="G226" i="1"/>
  <c r="G228" i="1" s="1"/>
  <c r="E226" i="1"/>
  <c r="E228" i="1" s="1"/>
  <c r="D226" i="1"/>
  <c r="D228" i="1" s="1"/>
  <c r="C226" i="1"/>
  <c r="C228" i="1" s="1"/>
  <c r="B226" i="1"/>
  <c r="B228" i="1" s="1"/>
  <c r="O118" i="1"/>
  <c r="O120" i="1" s="1"/>
  <c r="N118" i="1"/>
  <c r="N120" i="1" s="1"/>
  <c r="M118" i="1"/>
  <c r="M120" i="1" s="1"/>
  <c r="J118" i="1"/>
  <c r="J120" i="1" s="1"/>
  <c r="I118" i="1"/>
  <c r="I120" i="1" s="1"/>
  <c r="H118" i="1"/>
  <c r="H120" i="1" s="1"/>
  <c r="G118" i="1"/>
  <c r="G120" i="1" s="1"/>
  <c r="D118" i="1"/>
  <c r="D120" i="1" s="1"/>
  <c r="C118" i="1"/>
  <c r="C120" i="1" s="1"/>
  <c r="B118" i="1"/>
  <c r="B120" i="1" s="1"/>
  <c r="D214" i="1"/>
  <c r="C214" i="1"/>
  <c r="B214" i="1"/>
  <c r="Q208" i="1"/>
  <c r="H260" i="1"/>
  <c r="H261" i="1" s="1"/>
  <c r="G260" i="1"/>
  <c r="G261" i="1" s="1"/>
  <c r="N260" i="1"/>
  <c r="N261" i="1" s="1"/>
  <c r="M260" i="1"/>
  <c r="M261" i="1" s="1"/>
  <c r="L260" i="1"/>
  <c r="L261" i="1" s="1"/>
  <c r="K260" i="1"/>
  <c r="K261" i="1" s="1"/>
  <c r="O206" i="1"/>
  <c r="O207" i="1" s="1"/>
  <c r="N206" i="1"/>
  <c r="N207" i="1" s="1"/>
  <c r="M206" i="1"/>
  <c r="M207" i="1" s="1"/>
  <c r="L206" i="1"/>
  <c r="L207" i="1" s="1"/>
  <c r="K206" i="1"/>
  <c r="K207" i="1" s="1"/>
  <c r="H206" i="1"/>
  <c r="H207" i="1" s="1"/>
  <c r="G206" i="1"/>
  <c r="G207" i="1" s="1"/>
  <c r="F206" i="1"/>
  <c r="F207" i="1" s="1"/>
  <c r="D206" i="1"/>
  <c r="D207" i="1" s="1"/>
  <c r="C206" i="1"/>
  <c r="C207" i="1" s="1"/>
  <c r="B206" i="1"/>
  <c r="B207" i="1" s="1"/>
  <c r="P98" i="1"/>
  <c r="P99" i="1" s="1"/>
  <c r="O98" i="1"/>
  <c r="O99" i="1" s="1"/>
  <c r="N98" i="1"/>
  <c r="N99" i="1" s="1"/>
  <c r="M98" i="1"/>
  <c r="M99" i="1" s="1"/>
  <c r="J98" i="1"/>
  <c r="J99" i="1" s="1"/>
  <c r="I98" i="1"/>
  <c r="I99" i="1" s="1"/>
  <c r="H98" i="1"/>
  <c r="H99" i="1" s="1"/>
  <c r="G98" i="1"/>
  <c r="G99" i="1" s="1"/>
  <c r="D98" i="1"/>
  <c r="D99" i="1" s="1"/>
  <c r="C98" i="1"/>
  <c r="C99" i="1" s="1"/>
  <c r="B98" i="1"/>
  <c r="B99" i="1" s="1"/>
  <c r="H258" i="1"/>
  <c r="G258" i="1"/>
  <c r="O204" i="1"/>
  <c r="K204" i="1"/>
  <c r="H204" i="1"/>
  <c r="G204" i="1"/>
  <c r="F204" i="1"/>
  <c r="P96" i="1"/>
  <c r="O96" i="1"/>
  <c r="N96" i="1"/>
  <c r="M96" i="1"/>
  <c r="J96" i="1"/>
  <c r="I96" i="1"/>
  <c r="H96" i="1"/>
  <c r="G96" i="1"/>
  <c r="D96" i="1"/>
  <c r="C96" i="1"/>
  <c r="B96" i="1"/>
  <c r="K93" i="1"/>
  <c r="K100" i="1" s="1"/>
  <c r="J254" i="1"/>
  <c r="J255" i="1" s="1"/>
  <c r="J262" i="1" s="1"/>
  <c r="I254" i="1"/>
  <c r="I255" i="1" s="1"/>
  <c r="I262" i="1" s="1"/>
  <c r="P200" i="1"/>
  <c r="P201" i="1" s="1"/>
  <c r="P208" i="1" s="1"/>
  <c r="J200" i="1"/>
  <c r="J201" i="1" s="1"/>
  <c r="J208" i="1" s="1"/>
  <c r="I200" i="1"/>
  <c r="I201" i="1" s="1"/>
  <c r="I208" i="1" s="1"/>
  <c r="E200" i="1"/>
  <c r="E201" i="1" s="1"/>
  <c r="E208" i="1" s="1"/>
  <c r="Q92" i="1"/>
  <c r="Q93" i="1" s="1"/>
  <c r="Q100" i="1" s="1"/>
  <c r="F92" i="1"/>
  <c r="F93" i="1" s="1"/>
  <c r="F100" i="1" s="1"/>
  <c r="E92" i="1"/>
  <c r="E93" i="1" s="1"/>
  <c r="E100" i="1" s="1"/>
  <c r="H253" i="1"/>
  <c r="H255" i="1" s="1"/>
  <c r="G253" i="1"/>
  <c r="G255" i="1" s="1"/>
  <c r="N253" i="1"/>
  <c r="N255" i="1" s="1"/>
  <c r="N262" i="1" s="1"/>
  <c r="N263" i="1" s="1"/>
  <c r="M253" i="1"/>
  <c r="M255" i="1" s="1"/>
  <c r="M262" i="1" s="1"/>
  <c r="M263" i="1" s="1"/>
  <c r="L253" i="1"/>
  <c r="L255" i="1" s="1"/>
  <c r="L262" i="1" s="1"/>
  <c r="L263" i="1" s="1"/>
  <c r="K253" i="1"/>
  <c r="K255" i="1" s="1"/>
  <c r="K262" i="1" s="1"/>
  <c r="K263" i="1" s="1"/>
  <c r="O199" i="1"/>
  <c r="O201" i="1" s="1"/>
  <c r="N199" i="1"/>
  <c r="N201" i="1" s="1"/>
  <c r="N208" i="1" s="1"/>
  <c r="N209" i="1" s="1"/>
  <c r="M199" i="1"/>
  <c r="M201" i="1" s="1"/>
  <c r="M208" i="1" s="1"/>
  <c r="M209" i="1" s="1"/>
  <c r="K199" i="1"/>
  <c r="K201" i="1" s="1"/>
  <c r="H199" i="1"/>
  <c r="H201" i="1" s="1"/>
  <c r="G199" i="1"/>
  <c r="G201" i="1" s="1"/>
  <c r="F199" i="1"/>
  <c r="F201" i="1" s="1"/>
  <c r="D199" i="1"/>
  <c r="D201" i="1" s="1"/>
  <c r="D208" i="1" s="1"/>
  <c r="D209" i="1" s="1"/>
  <c r="C199" i="1"/>
  <c r="C201" i="1" s="1"/>
  <c r="C208" i="1" s="1"/>
  <c r="C209" i="1" s="1"/>
  <c r="B199" i="1"/>
  <c r="B201" i="1" s="1"/>
  <c r="B208" i="1" s="1"/>
  <c r="B209" i="1" s="1"/>
  <c r="P91" i="1"/>
  <c r="P93" i="1" s="1"/>
  <c r="O91" i="1"/>
  <c r="O93" i="1" s="1"/>
  <c r="N91" i="1"/>
  <c r="N93" i="1" s="1"/>
  <c r="M91" i="1"/>
  <c r="M93" i="1" s="1"/>
  <c r="J91" i="1"/>
  <c r="J93" i="1" s="1"/>
  <c r="I91" i="1"/>
  <c r="I93" i="1" s="1"/>
  <c r="H91" i="1"/>
  <c r="H93" i="1" s="1"/>
  <c r="G91" i="1"/>
  <c r="G93" i="1" s="1"/>
  <c r="D91" i="1"/>
  <c r="D93" i="1" s="1"/>
  <c r="C91" i="1"/>
  <c r="C93" i="1" s="1"/>
  <c r="B91" i="1"/>
  <c r="B93" i="1" s="1"/>
  <c r="G71" i="1"/>
  <c r="G72" i="1" s="1"/>
  <c r="F71" i="1"/>
  <c r="F72" i="1" s="1"/>
  <c r="C71" i="1"/>
  <c r="C72" i="1" s="1"/>
  <c r="B71" i="1"/>
  <c r="B72" i="1" s="1"/>
  <c r="C69" i="1"/>
  <c r="B69" i="1"/>
  <c r="I65" i="1"/>
  <c r="I66" i="1" s="1"/>
  <c r="I73" i="1" s="1"/>
  <c r="H65" i="1"/>
  <c r="H66" i="1" s="1"/>
  <c r="H73" i="1" s="1"/>
  <c r="E65" i="1"/>
  <c r="E66" i="1" s="1"/>
  <c r="E73" i="1" s="1"/>
  <c r="D65" i="1"/>
  <c r="D66" i="1" s="1"/>
  <c r="D73" i="1" s="1"/>
  <c r="C64" i="1"/>
  <c r="C66" i="1" s="1"/>
  <c r="B64" i="1"/>
  <c r="B66" i="1" s="1"/>
  <c r="O179" i="1"/>
  <c r="O180" i="1" s="1"/>
  <c r="N179" i="1"/>
  <c r="N180" i="1" s="1"/>
  <c r="M179" i="1"/>
  <c r="M180" i="1" s="1"/>
  <c r="J179" i="1"/>
  <c r="J180" i="1" s="1"/>
  <c r="I179" i="1"/>
  <c r="I180" i="1" s="1"/>
  <c r="H179" i="1"/>
  <c r="H180" i="1" s="1"/>
  <c r="E179" i="1"/>
  <c r="E180" i="1" s="1"/>
  <c r="D179" i="1"/>
  <c r="D180" i="1" s="1"/>
  <c r="C179" i="1"/>
  <c r="C180" i="1" s="1"/>
  <c r="B179" i="1"/>
  <c r="B180" i="1" s="1"/>
  <c r="P44" i="1"/>
  <c r="P45" i="1" s="1"/>
  <c r="O44" i="1"/>
  <c r="O45" i="1" s="1"/>
  <c r="N44" i="1"/>
  <c r="N45" i="1" s="1"/>
  <c r="M44" i="1"/>
  <c r="M45" i="1" s="1"/>
  <c r="L44" i="1"/>
  <c r="L45" i="1" s="1"/>
  <c r="K44" i="1"/>
  <c r="K45" i="1" s="1"/>
  <c r="J44" i="1"/>
  <c r="J45" i="1" s="1"/>
  <c r="I44" i="1"/>
  <c r="I45" i="1" s="1"/>
  <c r="H44" i="1"/>
  <c r="H45" i="1" s="1"/>
  <c r="G44" i="1"/>
  <c r="G45" i="1" s="1"/>
  <c r="D44" i="1"/>
  <c r="D45" i="1" s="1"/>
  <c r="C44" i="1"/>
  <c r="C45" i="1" s="1"/>
  <c r="B44" i="1"/>
  <c r="B45" i="1" s="1"/>
  <c r="O177" i="1"/>
  <c r="N177" i="1"/>
  <c r="M177" i="1"/>
  <c r="J177" i="1"/>
  <c r="I177" i="1"/>
  <c r="H177" i="1"/>
  <c r="E177" i="1"/>
  <c r="D177" i="1"/>
  <c r="C177" i="1"/>
  <c r="B177" i="1"/>
  <c r="P42" i="1"/>
  <c r="O42" i="1"/>
  <c r="N42" i="1"/>
  <c r="M42" i="1"/>
  <c r="L42" i="1"/>
  <c r="K42" i="1"/>
  <c r="J42" i="1"/>
  <c r="I42" i="1"/>
  <c r="H42" i="1"/>
  <c r="G42" i="1"/>
  <c r="D42" i="1"/>
  <c r="C42" i="1"/>
  <c r="B42" i="1"/>
  <c r="Q173" i="1"/>
  <c r="Q174" i="1" s="1"/>
  <c r="Q181" i="1" s="1"/>
  <c r="P173" i="1"/>
  <c r="P174" i="1" s="1"/>
  <c r="P181" i="1" s="1"/>
  <c r="L173" i="1"/>
  <c r="L174" i="1" s="1"/>
  <c r="L181" i="1" s="1"/>
  <c r="K173" i="1"/>
  <c r="K174" i="1" s="1"/>
  <c r="K181" i="1" s="1"/>
  <c r="G173" i="1"/>
  <c r="G174" i="1" s="1"/>
  <c r="G181" i="1" s="1"/>
  <c r="F173" i="1"/>
  <c r="F174" i="1" s="1"/>
  <c r="F181" i="1" s="1"/>
  <c r="R38" i="1"/>
  <c r="R39" i="1" s="1"/>
  <c r="R46" i="1" s="1"/>
  <c r="Q38" i="1"/>
  <c r="Q39" i="1" s="1"/>
  <c r="Q46" i="1" s="1"/>
  <c r="F38" i="1"/>
  <c r="F39" i="1" s="1"/>
  <c r="F46" i="1" s="1"/>
  <c r="E38" i="1"/>
  <c r="E39" i="1" s="1"/>
  <c r="E46" i="1" s="1"/>
  <c r="O172" i="1"/>
  <c r="O174" i="1" s="1"/>
  <c r="N172" i="1"/>
  <c r="N174" i="1" s="1"/>
  <c r="M172" i="1"/>
  <c r="M174" i="1" s="1"/>
  <c r="J172" i="1"/>
  <c r="J174" i="1" s="1"/>
  <c r="I172" i="1"/>
  <c r="I174" i="1" s="1"/>
  <c r="H172" i="1"/>
  <c r="H174" i="1" s="1"/>
  <c r="E172" i="1"/>
  <c r="E174" i="1" s="1"/>
  <c r="D172" i="1"/>
  <c r="D174" i="1" s="1"/>
  <c r="C172" i="1"/>
  <c r="C174" i="1" s="1"/>
  <c r="B172" i="1"/>
  <c r="B174" i="1" s="1"/>
  <c r="P37" i="1"/>
  <c r="P39" i="1" s="1"/>
  <c r="O37" i="1"/>
  <c r="O39" i="1" s="1"/>
  <c r="N37" i="1"/>
  <c r="N39" i="1" s="1"/>
  <c r="M37" i="1"/>
  <c r="M39" i="1" s="1"/>
  <c r="L37" i="1"/>
  <c r="L39" i="1" s="1"/>
  <c r="K37" i="1"/>
  <c r="K39" i="1" s="1"/>
  <c r="J37" i="1"/>
  <c r="J39" i="1" s="1"/>
  <c r="I37" i="1"/>
  <c r="I39" i="1" s="1"/>
  <c r="H37" i="1"/>
  <c r="H39" i="1" s="1"/>
  <c r="G37" i="1"/>
  <c r="G39" i="1" s="1"/>
  <c r="D37" i="1"/>
  <c r="D39" i="1" s="1"/>
  <c r="C37" i="1"/>
  <c r="C39" i="1" s="1"/>
  <c r="B37" i="1"/>
  <c r="B39" i="1" s="1"/>
  <c r="D27" i="1"/>
  <c r="C27" i="1"/>
  <c r="B27" i="1"/>
  <c r="D25" i="1"/>
  <c r="C25" i="1"/>
  <c r="B25" i="1"/>
  <c r="D22" i="1"/>
  <c r="D23" i="1" s="1"/>
  <c r="C22" i="1"/>
  <c r="C23" i="1" s="1"/>
  <c r="B22" i="1"/>
  <c r="B23" i="1" s="1"/>
  <c r="D18" i="1"/>
  <c r="P71" i="1"/>
  <c r="P72" i="1" s="1"/>
  <c r="O71" i="1"/>
  <c r="O72" i="1" s="1"/>
  <c r="N71" i="1"/>
  <c r="N72" i="1" s="1"/>
  <c r="M71" i="1"/>
  <c r="M72" i="1" s="1"/>
  <c r="Q17" i="1"/>
  <c r="Q18" i="1" s="1"/>
  <c r="P17" i="1"/>
  <c r="P18" i="1" s="1"/>
  <c r="O17" i="1"/>
  <c r="O18" i="1" s="1"/>
  <c r="L71" i="1"/>
  <c r="L72" i="1" s="1"/>
  <c r="K71" i="1"/>
  <c r="K72" i="1" s="1"/>
  <c r="J71" i="1"/>
  <c r="J72" i="1" s="1"/>
  <c r="H17" i="1"/>
  <c r="H18" i="1" s="1"/>
  <c r="G17" i="1"/>
  <c r="G18" i="1" s="1"/>
  <c r="F17" i="1"/>
  <c r="F18" i="1" s="1"/>
  <c r="E17" i="1"/>
  <c r="E18" i="1" s="1"/>
  <c r="C17" i="1"/>
  <c r="C18" i="1" s="1"/>
  <c r="B17" i="1"/>
  <c r="B18" i="1" s="1"/>
  <c r="P69" i="1"/>
  <c r="N69" i="1"/>
  <c r="M69" i="1"/>
  <c r="Q15" i="1"/>
  <c r="P15" i="1"/>
  <c r="O15" i="1"/>
  <c r="L69" i="1"/>
  <c r="K69" i="1"/>
  <c r="J69" i="1"/>
  <c r="H15" i="1"/>
  <c r="G15" i="1"/>
  <c r="F15" i="1"/>
  <c r="E15" i="1"/>
  <c r="D14" i="1"/>
  <c r="D15" i="1" s="1"/>
  <c r="C14" i="1"/>
  <c r="C15" i="1" s="1"/>
  <c r="B14" i="1"/>
  <c r="B15" i="1" s="1"/>
  <c r="Q65" i="1"/>
  <c r="Q66" i="1" s="1"/>
  <c r="Q73" i="1" s="1"/>
  <c r="R11" i="1"/>
  <c r="R12" i="1" s="1"/>
  <c r="R19" i="1" s="1"/>
  <c r="P64" i="1"/>
  <c r="P66" i="1" s="1"/>
  <c r="O64" i="1"/>
  <c r="O66" i="1" s="1"/>
  <c r="N64" i="1"/>
  <c r="N66" i="1" s="1"/>
  <c r="M64" i="1"/>
  <c r="M66" i="1" s="1"/>
  <c r="Q10" i="1"/>
  <c r="Q12" i="1" s="1"/>
  <c r="P10" i="1"/>
  <c r="P12" i="1" s="1"/>
  <c r="O10" i="1"/>
  <c r="O12" i="1" s="1"/>
  <c r="L64" i="1"/>
  <c r="L66" i="1" s="1"/>
  <c r="K64" i="1"/>
  <c r="K66" i="1" s="1"/>
  <c r="J64" i="1"/>
  <c r="J66" i="1" s="1"/>
  <c r="H10" i="1"/>
  <c r="H12" i="1" s="1"/>
  <c r="G10" i="1"/>
  <c r="G12" i="1" s="1"/>
  <c r="F10" i="1"/>
  <c r="F12" i="1" s="1"/>
  <c r="E10" i="1"/>
  <c r="E12" i="1" s="1"/>
  <c r="D10" i="1"/>
  <c r="D12" i="1" s="1"/>
  <c r="C10" i="1"/>
  <c r="C12" i="1" s="1"/>
  <c r="B10" i="1"/>
  <c r="B12" i="1" s="1"/>
  <c r="G289" i="1" l="1"/>
  <c r="G290" i="1" s="1"/>
  <c r="H289" i="1"/>
  <c r="H290" i="1" s="1"/>
  <c r="I289" i="1"/>
  <c r="I290" i="1" s="1"/>
  <c r="B289" i="1"/>
  <c r="B290" i="1" s="1"/>
  <c r="C289" i="1"/>
  <c r="C290" i="1" s="1"/>
  <c r="D289" i="1"/>
  <c r="D290" i="1" s="1"/>
  <c r="E289" i="1"/>
  <c r="E290" i="1" s="1"/>
  <c r="F289" i="1"/>
  <c r="F290" i="1" s="1"/>
  <c r="O262" i="1"/>
  <c r="O263" i="1" s="1"/>
  <c r="P262" i="1"/>
  <c r="P263" i="1" s="1"/>
  <c r="Q262" i="1"/>
  <c r="Q263" i="1" s="1"/>
  <c r="B127" i="1"/>
  <c r="B128" i="1" s="1"/>
  <c r="C127" i="1"/>
  <c r="C128" i="1" s="1"/>
  <c r="D127" i="1"/>
  <c r="D128" i="1" s="1"/>
  <c r="G127" i="1"/>
  <c r="G128" i="1" s="1"/>
  <c r="H127" i="1"/>
  <c r="H128" i="1" s="1"/>
  <c r="I127" i="1"/>
  <c r="I128" i="1" s="1"/>
  <c r="J127" i="1"/>
  <c r="J128" i="1" s="1"/>
  <c r="M127" i="1"/>
  <c r="M128" i="1" s="1"/>
  <c r="N127" i="1"/>
  <c r="N128" i="1" s="1"/>
  <c r="O127" i="1"/>
  <c r="O128" i="1" s="1"/>
  <c r="B235" i="1"/>
  <c r="B236" i="1" s="1"/>
  <c r="C235" i="1"/>
  <c r="C236" i="1" s="1"/>
  <c r="D235" i="1"/>
  <c r="D236" i="1" s="1"/>
  <c r="E235" i="1"/>
  <c r="E236" i="1" s="1"/>
  <c r="G235" i="1"/>
  <c r="G236" i="1" s="1"/>
  <c r="H235" i="1"/>
  <c r="H236" i="1" s="1"/>
  <c r="I235" i="1"/>
  <c r="I236" i="1" s="1"/>
  <c r="J235" i="1"/>
  <c r="J236" i="1" s="1"/>
  <c r="K235" i="1"/>
  <c r="K236" i="1" s="1"/>
  <c r="L235" i="1"/>
  <c r="L236" i="1" s="1"/>
  <c r="N235" i="1"/>
  <c r="N236" i="1" s="1"/>
  <c r="O235" i="1"/>
  <c r="O236" i="1" s="1"/>
  <c r="P235" i="1"/>
  <c r="P236" i="1" s="1"/>
  <c r="Q235" i="1"/>
  <c r="Q236" i="1" s="1"/>
  <c r="B100" i="1"/>
  <c r="B101" i="1" s="1"/>
  <c r="C100" i="1"/>
  <c r="C101" i="1" s="1"/>
  <c r="D100" i="1"/>
  <c r="D101" i="1" s="1"/>
  <c r="G100" i="1"/>
  <c r="G101" i="1" s="1"/>
  <c r="H100" i="1"/>
  <c r="H101" i="1" s="1"/>
  <c r="I100" i="1"/>
  <c r="I101" i="1" s="1"/>
  <c r="J100" i="1"/>
  <c r="J101" i="1" s="1"/>
  <c r="M100" i="1"/>
  <c r="M101" i="1" s="1"/>
  <c r="N100" i="1"/>
  <c r="N101" i="1" s="1"/>
  <c r="O100" i="1"/>
  <c r="O101" i="1" s="1"/>
  <c r="P100" i="1"/>
  <c r="P101" i="1" s="1"/>
  <c r="F208" i="1"/>
  <c r="F209" i="1" s="1"/>
  <c r="G208" i="1"/>
  <c r="G209" i="1" s="1"/>
  <c r="H208" i="1"/>
  <c r="H209" i="1" s="1"/>
  <c r="K208" i="1"/>
  <c r="K209" i="1" s="1"/>
  <c r="O208" i="1"/>
  <c r="O209" i="1" s="1"/>
  <c r="G262" i="1"/>
  <c r="G263" i="1" s="1"/>
  <c r="H262" i="1"/>
  <c r="H263" i="1" s="1"/>
  <c r="B73" i="1"/>
  <c r="B74" i="1" s="1"/>
  <c r="C73" i="1"/>
  <c r="C74" i="1" s="1"/>
  <c r="B46" i="1"/>
  <c r="B47" i="1" s="1"/>
  <c r="C46" i="1"/>
  <c r="C47" i="1" s="1"/>
  <c r="D46" i="1"/>
  <c r="D47" i="1" s="1"/>
  <c r="G46" i="1"/>
  <c r="G47" i="1" s="1"/>
  <c r="H46" i="1"/>
  <c r="H47" i="1" s="1"/>
  <c r="I46" i="1"/>
  <c r="I47" i="1" s="1"/>
  <c r="J46" i="1"/>
  <c r="J47" i="1" s="1"/>
  <c r="K46" i="1"/>
  <c r="K47" i="1" s="1"/>
  <c r="L46" i="1"/>
  <c r="L47" i="1" s="1"/>
  <c r="M46" i="1"/>
  <c r="M47" i="1" s="1"/>
  <c r="N46" i="1"/>
  <c r="N47" i="1" s="1"/>
  <c r="O46" i="1"/>
  <c r="O47" i="1" s="1"/>
  <c r="P46" i="1"/>
  <c r="P47" i="1" s="1"/>
  <c r="B181" i="1"/>
  <c r="B182" i="1" s="1"/>
  <c r="C181" i="1"/>
  <c r="C182" i="1" s="1"/>
  <c r="D181" i="1"/>
  <c r="D182" i="1" s="1"/>
  <c r="E181" i="1"/>
  <c r="E182" i="1" s="1"/>
  <c r="H181" i="1"/>
  <c r="H182" i="1" s="1"/>
  <c r="I181" i="1"/>
  <c r="I182" i="1" s="1"/>
  <c r="J181" i="1"/>
  <c r="J182" i="1" s="1"/>
  <c r="M181" i="1"/>
  <c r="M182" i="1" s="1"/>
  <c r="N181" i="1"/>
  <c r="N182" i="1" s="1"/>
  <c r="O181" i="1"/>
  <c r="O182" i="1" s="1"/>
  <c r="B19" i="1"/>
  <c r="B20" i="1" s="1"/>
  <c r="C19" i="1"/>
  <c r="C20" i="1" s="1"/>
  <c r="E19" i="1"/>
  <c r="E20" i="1" s="1"/>
  <c r="F19" i="1"/>
  <c r="F20" i="1" s="1"/>
  <c r="G19" i="1"/>
  <c r="G20" i="1" s="1"/>
  <c r="H19" i="1"/>
  <c r="H21" i="1" s="1"/>
  <c r="H22" i="1" s="1"/>
  <c r="H23" i="1" s="1"/>
  <c r="H24" i="1" s="1"/>
  <c r="H25" i="1" s="1"/>
  <c r="H26" i="1" s="1"/>
  <c r="H27" i="1" s="1"/>
  <c r="J73" i="1"/>
  <c r="J74" i="1" s="1"/>
  <c r="K73" i="1"/>
  <c r="K74" i="1" s="1"/>
  <c r="L73" i="1"/>
  <c r="L74" i="1" s="1"/>
  <c r="O19" i="1"/>
  <c r="O20" i="1" s="1"/>
  <c r="P19" i="1"/>
  <c r="P20" i="1" s="1"/>
  <c r="Q19" i="1"/>
  <c r="Q20" i="1" s="1"/>
  <c r="M73" i="1"/>
  <c r="M74" i="1" s="1"/>
  <c r="N73" i="1"/>
  <c r="N74" i="1" s="1"/>
  <c r="O73" i="1"/>
  <c r="O74" i="1" s="1"/>
  <c r="P73" i="1"/>
  <c r="P74" i="1" s="1"/>
  <c r="D19" i="1"/>
  <c r="D20" i="1" s="1"/>
</calcChain>
</file>

<file path=xl/sharedStrings.xml><?xml version="1.0" encoding="utf-8"?>
<sst xmlns="http://schemas.openxmlformats.org/spreadsheetml/2006/main" count="1305" uniqueCount="319">
  <si>
    <t>Résidence</t>
  </si>
  <si>
    <t>TC CROIX Edhec</t>
  </si>
  <si>
    <t>TC ROUBAIX</t>
  </si>
  <si>
    <t>TC LILLE - La Résidence</t>
  </si>
  <si>
    <t>TC LOOS- ILOT NATURE</t>
  </si>
  <si>
    <t>Réf Résidence</t>
  </si>
  <si>
    <t>36_0001</t>
  </si>
  <si>
    <t>16_0250</t>
  </si>
  <si>
    <t>07_0455</t>
  </si>
  <si>
    <t>36_0009</t>
  </si>
  <si>
    <t>Localité</t>
  </si>
  <si>
    <t>372 Rue Verte, Croix</t>
  </si>
  <si>
    <t>177 rue Edouard Vaillant, Roubaix</t>
  </si>
  <si>
    <t>LILLE</t>
  </si>
  <si>
    <t>LOOS</t>
  </si>
  <si>
    <t>Nb de lots</t>
  </si>
  <si>
    <t>298 lots</t>
  </si>
  <si>
    <t>146 lots</t>
  </si>
  <si>
    <t xml:space="preserve">73 lots </t>
  </si>
  <si>
    <t>281 lots</t>
  </si>
  <si>
    <t> </t>
  </si>
  <si>
    <t>131 lots</t>
  </si>
  <si>
    <t>Typologie</t>
  </si>
  <si>
    <t>KOT</t>
  </si>
  <si>
    <t>STUDIO</t>
  </si>
  <si>
    <t>T3</t>
  </si>
  <si>
    <t>STUDIO ECO</t>
  </si>
  <si>
    <t>STUDIO J&amp;L</t>
  </si>
  <si>
    <t>PARKING</t>
  </si>
  <si>
    <t>T1</t>
  </si>
  <si>
    <t>T1BIS</t>
  </si>
  <si>
    <t>T2</t>
  </si>
  <si>
    <t xml:space="preserve">STUDIO </t>
  </si>
  <si>
    <t xml:space="preserve">T1 </t>
  </si>
  <si>
    <t>Code typo</t>
  </si>
  <si>
    <t>KT</t>
  </si>
  <si>
    <t>H4</t>
  </si>
  <si>
    <t>H6 (copro)</t>
  </si>
  <si>
    <t>PA</t>
  </si>
  <si>
    <t>ST</t>
  </si>
  <si>
    <t>A1</t>
  </si>
  <si>
    <t>1B</t>
  </si>
  <si>
    <t>A2</t>
  </si>
  <si>
    <t>A3</t>
  </si>
  <si>
    <t>H1</t>
  </si>
  <si>
    <t xml:space="preserve">Surface moyenne +/- </t>
  </si>
  <si>
    <t>-</t>
  </si>
  <si>
    <t>Selon tableau des loyers</t>
  </si>
  <si>
    <t>Nb de lots par typo</t>
  </si>
  <si>
    <t>Loyer HT</t>
  </si>
  <si>
    <t>à partir de 220€</t>
  </si>
  <si>
    <t>à partir de 270€</t>
  </si>
  <si>
    <t>à partir de 300€</t>
  </si>
  <si>
    <t>à partir de 350€</t>
  </si>
  <si>
    <t>TVA 10%</t>
  </si>
  <si>
    <t xml:space="preserve">TVA 20% </t>
  </si>
  <si>
    <t>Loyer TTC</t>
  </si>
  <si>
    <t>Charges HT</t>
  </si>
  <si>
    <t>Charges TTC</t>
  </si>
  <si>
    <t>Forfait Para HT</t>
  </si>
  <si>
    <t>Forfait Para TTC</t>
  </si>
  <si>
    <t>Loyer TTC TCC</t>
  </si>
  <si>
    <t>à partir de 330</t>
  </si>
  <si>
    <t>à partir de 380</t>
  </si>
  <si>
    <t>à partir de 410</t>
  </si>
  <si>
    <t>à partir de 460</t>
  </si>
  <si>
    <t>à partir de 530</t>
  </si>
  <si>
    <t>Dépôt de garantie</t>
  </si>
  <si>
    <t>Adhésion TC HT</t>
  </si>
  <si>
    <t>Total Adhésion TC</t>
  </si>
  <si>
    <t>Honos loc /m² HT</t>
  </si>
  <si>
    <t>Honos EDL /m² HT</t>
  </si>
  <si>
    <t xml:space="preserve">TC NANTES </t>
  </si>
  <si>
    <t>TC AMIENS</t>
  </si>
  <si>
    <t>TC MONT SAINT AIGNAN (Rouen)</t>
  </si>
  <si>
    <t xml:space="preserve">TC LE HAVRE </t>
  </si>
  <si>
    <t>36_0010</t>
  </si>
  <si>
    <t>36_0018</t>
  </si>
  <si>
    <t>36_0019</t>
  </si>
  <si>
    <t>36_0020</t>
  </si>
  <si>
    <t>36_0029</t>
  </si>
  <si>
    <t>6 Boulevard du petit port, Nantes</t>
  </si>
  <si>
    <t>2 rue saint Fiacre, Amiens</t>
  </si>
  <si>
    <t>1 rue Deroux, Mont Saint Aignan</t>
  </si>
  <si>
    <t>16 rue Marceau, Le Havre</t>
  </si>
  <si>
    <t>107 lots</t>
  </si>
  <si>
    <t xml:space="preserve">30 lots </t>
  </si>
  <si>
    <t>156 lots</t>
  </si>
  <si>
    <t>115 lots</t>
  </si>
  <si>
    <t>210 lots</t>
  </si>
  <si>
    <t>46 lots</t>
  </si>
  <si>
    <t>PETIT STUDIO</t>
  </si>
  <si>
    <t>STUDIO VUE</t>
  </si>
  <si>
    <t>T3 COLOC</t>
  </si>
  <si>
    <t>T3 COLOC VUE</t>
  </si>
  <si>
    <t>HB</t>
  </si>
  <si>
    <t>H2</t>
  </si>
  <si>
    <t>H7</t>
  </si>
  <si>
    <t>H6</t>
  </si>
  <si>
    <t>H9</t>
  </si>
  <si>
    <t>Surface moyenne +/-</t>
  </si>
  <si>
    <t>Etudiant</t>
  </si>
  <si>
    <t>Exterieur</t>
  </si>
  <si>
    <t xml:space="preserve">TC REIMS </t>
  </si>
  <si>
    <t>TC AUDUN LE TICHE (Belval - Luxembourg)</t>
  </si>
  <si>
    <t>TC VILLENEUVE D'ASCQ</t>
  </si>
  <si>
    <t>TC LILLE Wicar</t>
  </si>
  <si>
    <t>TC LOOS - ESTUDIANTINES ATTITUDE</t>
  </si>
  <si>
    <t>36_0003</t>
  </si>
  <si>
    <t>36_0028</t>
  </si>
  <si>
    <t>36_0005</t>
  </si>
  <si>
    <t>07_0478</t>
  </si>
  <si>
    <t>36_0017</t>
  </si>
  <si>
    <t>90 rue des moulins, Reims</t>
  </si>
  <si>
    <t>115-125 Rue du Laboratoire, site de Micheville</t>
  </si>
  <si>
    <t>231 boulevard de Tournai, Villeneuve</t>
  </si>
  <si>
    <t xml:space="preserve">26 lots </t>
  </si>
  <si>
    <t>130 lots</t>
  </si>
  <si>
    <t xml:space="preserve">39 lots </t>
  </si>
  <si>
    <t>135 lots</t>
  </si>
  <si>
    <t>18 lots</t>
  </si>
  <si>
    <t xml:space="preserve">108 lots </t>
  </si>
  <si>
    <t>BAT B PLS</t>
  </si>
  <si>
    <t>BAT A SALARIE</t>
  </si>
  <si>
    <t>STUDIO MEZZA</t>
  </si>
  <si>
    <t>T1 BALCON</t>
  </si>
  <si>
    <t>Studio de 18 à 25m² :  Tarif minim=415€ TCC TTC  Tarif maxi=562€ TCC TTC</t>
  </si>
  <si>
    <t>Surface +/-</t>
  </si>
  <si>
    <t>T1bis de 30 à 32m²: Tarif minim: 440€ TCC TTC Tarif maxi:581€ TCC TTC</t>
  </si>
  <si>
    <t xml:space="preserve">T2 de 43 à 46m²:  Tarif minim:561€ TCC TTC  Tarif maxi: 846€ TCC TTC </t>
  </si>
  <si>
    <t>T3 de 64 à 69m²: Tarif minim: 745€ TCC TTC Tarif maxi:1143€ TCC TTC</t>
  </si>
  <si>
    <t>Selon typologie</t>
  </si>
  <si>
    <t xml:space="preserve">TC CERGY </t>
  </si>
  <si>
    <t>TC SEVRAN</t>
  </si>
  <si>
    <t xml:space="preserve">TC LE BOURGET </t>
  </si>
  <si>
    <t>36_0013</t>
  </si>
  <si>
    <t>36_0035</t>
  </si>
  <si>
    <t>36_0040</t>
  </si>
  <si>
    <t>5 allée des platanes, Cergy</t>
  </si>
  <si>
    <t>8 rue adélaide dufrenoy, Sevran</t>
  </si>
  <si>
    <t xml:space="preserve">5 Rue Rigaud 93350 Le Bourget </t>
  </si>
  <si>
    <t>104 lots</t>
  </si>
  <si>
    <t xml:space="preserve">56 lots </t>
  </si>
  <si>
    <t>148 lots</t>
  </si>
  <si>
    <t>40 lots</t>
  </si>
  <si>
    <t>238 lots</t>
  </si>
  <si>
    <t>80 lots</t>
  </si>
  <si>
    <t>STUDIO BALCON</t>
  </si>
  <si>
    <t>T2 BALCON/TERRASSE</t>
  </si>
  <si>
    <t>Surface +/- en m²</t>
  </si>
  <si>
    <t>Etudiants</t>
  </si>
  <si>
    <t>Commerçants</t>
  </si>
  <si>
    <t>18,52-19,95m²</t>
  </si>
  <si>
    <t>16,83-19,98m²</t>
  </si>
  <si>
    <t>20,33 - 26,71m²</t>
  </si>
  <si>
    <t>20,33 - 27,82m²</t>
  </si>
  <si>
    <t>de 1 à 10 et de 31 à 40</t>
  </si>
  <si>
    <t>de 11 à 30</t>
  </si>
  <si>
    <t>TC PALAISEAU</t>
  </si>
  <si>
    <t>TC MASSY</t>
  </si>
  <si>
    <t>TC GIF SUR YVETTE</t>
  </si>
  <si>
    <t>36_0008</t>
  </si>
  <si>
    <t>36_0031</t>
  </si>
  <si>
    <t>36_0032</t>
  </si>
  <si>
    <t>23 Avenue des alliés, Palaiseau</t>
  </si>
  <si>
    <t>11 rue Galvani, Massy</t>
  </si>
  <si>
    <t>1 mail Rue Pierre Pottier, Gif-Sur-Yvette</t>
  </si>
  <si>
    <t>188 lots</t>
  </si>
  <si>
    <t>81 lots</t>
  </si>
  <si>
    <t>114 lots</t>
  </si>
  <si>
    <t>10 lots</t>
  </si>
  <si>
    <t>203 lots</t>
  </si>
  <si>
    <t>36 lots</t>
  </si>
  <si>
    <t>STUDIO LOGGIA</t>
  </si>
  <si>
    <t>T2 LOGGIA</t>
  </si>
  <si>
    <r>
      <t>KOT</t>
    </r>
    <r>
      <rPr>
        <sz val="7"/>
        <color rgb="FF000000"/>
        <rFont val="Calibri"/>
      </rPr>
      <t xml:space="preserve">
(chambre dans T4 70m²)</t>
    </r>
  </si>
  <si>
    <t>Surface moyenne</t>
  </si>
  <si>
    <t>TC GRENOBLE</t>
  </si>
  <si>
    <t>TC LYON</t>
  </si>
  <si>
    <t>TC NICE</t>
  </si>
  <si>
    <t>TC NIMES</t>
  </si>
  <si>
    <t>36_0015</t>
  </si>
  <si>
    <t>36_0016</t>
  </si>
  <si>
    <t>36_0022</t>
  </si>
  <si>
    <t>36_0025</t>
  </si>
  <si>
    <t>46 rue Gabriel Peri, Saint Martin D'hères</t>
  </si>
  <si>
    <t xml:space="preserve">34 bis rue du Père Chevirer, Lyon </t>
  </si>
  <si>
    <t xml:space="preserve"> 104 Avenue Saint Lambert, Nice </t>
  </si>
  <si>
    <t>8 Avenue de la Mediterranee, Nîmes</t>
  </si>
  <si>
    <t xml:space="preserve">102 lots </t>
  </si>
  <si>
    <t>62 lots</t>
  </si>
  <si>
    <t>144 lots</t>
  </si>
  <si>
    <t>180 lots</t>
  </si>
  <si>
    <t>SUPERIEUR</t>
  </si>
  <si>
    <t>PREMIUM</t>
  </si>
  <si>
    <t xml:space="preserve">PETIT STUDIO </t>
  </si>
  <si>
    <t>B101</t>
  </si>
  <si>
    <t>STUDIO TERRASSE</t>
  </si>
  <si>
    <t>T1 TERRASSE</t>
  </si>
  <si>
    <t>T3 COLOC+ TERRASSE</t>
  </si>
  <si>
    <r>
      <t xml:space="preserve">H1 </t>
    </r>
    <r>
      <rPr>
        <sz val="6"/>
        <color rgb="FF000000"/>
        <rFont val="Calibri"/>
      </rPr>
      <t>(18-24m²)</t>
    </r>
  </si>
  <si>
    <r>
      <t xml:space="preserve">H1 </t>
    </r>
    <r>
      <rPr>
        <sz val="6"/>
        <color rgb="FF000000"/>
        <rFont val="Calibri"/>
      </rPr>
      <t>(18-25m²)</t>
    </r>
  </si>
  <si>
    <r>
      <t xml:space="preserve">HB </t>
    </r>
    <r>
      <rPr>
        <sz val="6"/>
        <color rgb="FF000000"/>
        <rFont val="Calibri"/>
      </rPr>
      <t>(24-26m²)</t>
    </r>
  </si>
  <si>
    <t>HV</t>
  </si>
  <si>
    <r>
      <t>H1</t>
    </r>
    <r>
      <rPr>
        <sz val="7"/>
        <color rgb="FF000000"/>
        <rFont val="Calibri"/>
      </rPr>
      <t>(22-28m²)</t>
    </r>
  </si>
  <si>
    <t>TC HEROUVILLE-SAINT-CLAIR (Caen)</t>
  </si>
  <si>
    <t xml:space="preserve">TC LE MANS </t>
  </si>
  <si>
    <t>TC ORLEANS</t>
  </si>
  <si>
    <t>36_0021</t>
  </si>
  <si>
    <t>36_0036</t>
  </si>
  <si>
    <t>36_0006</t>
  </si>
  <si>
    <t>3 Avenue de Tsukuba, Hérouville St Clair</t>
  </si>
  <si>
    <t>19 rue de la Presle, Le Mans</t>
  </si>
  <si>
    <t>1 Place de l'Europe, Orléans</t>
  </si>
  <si>
    <t>118 lots</t>
  </si>
  <si>
    <t xml:space="preserve">22 lots </t>
  </si>
  <si>
    <t>140 lots</t>
  </si>
  <si>
    <t>52 lots</t>
  </si>
  <si>
    <t>127 lots</t>
  </si>
  <si>
    <t>24 lots</t>
  </si>
  <si>
    <t>TC ASNIERES</t>
  </si>
  <si>
    <t>TC VILLEJUIF - PARIS HELOISE</t>
  </si>
  <si>
    <t>TC VILLEJUIF - CROIZAT</t>
  </si>
  <si>
    <t>TC VILLEJUIF - GORKI</t>
  </si>
  <si>
    <t>36_0004</t>
  </si>
  <si>
    <t>36_0026</t>
  </si>
  <si>
    <t>36_0034</t>
  </si>
  <si>
    <t>104 Avenue de Paris, Villejuif</t>
  </si>
  <si>
    <t>107 rue Ambroise Croizat</t>
  </si>
  <si>
    <t>136 Boulevard Maxime Gorki, Villejuif</t>
  </si>
  <si>
    <t>234 lots</t>
  </si>
  <si>
    <t xml:space="preserve">68 lots </t>
  </si>
  <si>
    <t>380 lots</t>
  </si>
  <si>
    <t>145 lots</t>
  </si>
  <si>
    <t>14 lots</t>
  </si>
  <si>
    <t>T1 Loggia</t>
  </si>
  <si>
    <t>STUDIO (bat 1)</t>
  </si>
  <si>
    <t>PLS (bat 2)</t>
  </si>
  <si>
    <t xml:space="preserve">H4 </t>
  </si>
  <si>
    <t>de 17 à 23m²</t>
  </si>
  <si>
    <t>19-31m²</t>
  </si>
  <si>
    <t>190 lots</t>
  </si>
  <si>
    <t>Studio de 18 à 22m²:         Tarif minim:407€ HC         Tarif maxi: 515€ HC</t>
  </si>
  <si>
    <r>
      <rPr>
        <b/>
        <sz val="7"/>
        <color theme="1"/>
        <rFont val="Calibri"/>
      </rPr>
      <t xml:space="preserve">T1bis de 24 à 29m²: </t>
    </r>
    <r>
      <rPr>
        <sz val="7"/>
        <color theme="1"/>
        <rFont val="Calibri"/>
      </rPr>
      <t xml:space="preserve">            Tarif minim:463€ HC         Tarif maxi: 513€ HC</t>
    </r>
  </si>
  <si>
    <t>TC CACHAN</t>
  </si>
  <si>
    <t>TC CHATILLON</t>
  </si>
  <si>
    <t>TC EVRY</t>
  </si>
  <si>
    <t>TC JOUY EN JOUSAS</t>
  </si>
  <si>
    <t>TC MARSEILLE Portail</t>
  </si>
  <si>
    <t>36_0033</t>
  </si>
  <si>
    <t>36_0039</t>
  </si>
  <si>
    <t>36_0044</t>
  </si>
  <si>
    <t>36 Avenue du Président Wilson, cachan</t>
  </si>
  <si>
    <t>1 rue Mermoz, Châtillon</t>
  </si>
  <si>
    <t>381 lots</t>
  </si>
  <si>
    <t>20 lots</t>
  </si>
  <si>
    <t>342 lots</t>
  </si>
  <si>
    <t>242 lots</t>
  </si>
  <si>
    <t>109 lots</t>
  </si>
  <si>
    <t xml:space="preserve">CHAMBRE MEUBLEE </t>
  </si>
  <si>
    <r>
      <t>T1</t>
    </r>
    <r>
      <rPr>
        <sz val="7"/>
        <color rgb="FF000000"/>
        <rFont val="Calibri"/>
      </rPr>
      <t xml:space="preserve">
petite résidence</t>
    </r>
  </si>
  <si>
    <r>
      <t>T1</t>
    </r>
    <r>
      <rPr>
        <sz val="7"/>
        <color rgb="FF000000"/>
        <rFont val="Calibri"/>
      </rPr>
      <t xml:space="preserve">
grande résidence </t>
    </r>
  </si>
  <si>
    <t>Petit Studio</t>
  </si>
  <si>
    <t>Studio</t>
  </si>
  <si>
    <t>HC</t>
  </si>
  <si>
    <t>HB - Bât C</t>
  </si>
  <si>
    <t>HB - Bât A&amp;B</t>
  </si>
  <si>
    <t>TC MARSEILLE Timone</t>
  </si>
  <si>
    <t>TC IVRY LE MONDE</t>
  </si>
  <si>
    <t>TC MAISON ALFORT</t>
  </si>
  <si>
    <t>TC IVRY Stalingrad</t>
  </si>
  <si>
    <t>TC LE MANS UNIVERSITE</t>
  </si>
  <si>
    <t>TC CANAL DE L'OURCQ</t>
  </si>
  <si>
    <t>36_0041</t>
  </si>
  <si>
    <t>36_0023</t>
  </si>
  <si>
    <t>36_0030</t>
  </si>
  <si>
    <t>OUVERTURE 2022</t>
  </si>
  <si>
    <t>299 Rue Saint Pierre, 13005 Marseille</t>
  </si>
  <si>
    <t>253 Avenue du Général Leclerc, Maison Alfort</t>
  </si>
  <si>
    <t>132 Boulevard de Stalingrad, Ivry sur Seine</t>
  </si>
  <si>
    <t>rue Jean Gremillions, Le Mans</t>
  </si>
  <si>
    <t>110 rue de l'Ourcq, Paris</t>
  </si>
  <si>
    <t xml:space="preserve">149 lots </t>
  </si>
  <si>
    <t>170 lots</t>
  </si>
  <si>
    <t>93 lots</t>
  </si>
  <si>
    <t>39 lots</t>
  </si>
  <si>
    <t>200 lots</t>
  </si>
  <si>
    <t>STUDIO TV</t>
  </si>
  <si>
    <t xml:space="preserve">T1 LIT DOUBLE </t>
  </si>
  <si>
    <t xml:space="preserve">STUDIO TV + TERRASSE </t>
  </si>
  <si>
    <t>PLS</t>
  </si>
  <si>
    <t>HW</t>
  </si>
  <si>
    <t>Tarif min : 395,95€ HT                 Tarif max : 481,91 € HT</t>
  </si>
  <si>
    <t>TC CERGY PREFECTURE</t>
  </si>
  <si>
    <t>TC PALAISEAU AGROPARISTECH</t>
  </si>
  <si>
    <t>TC NICE ANGELY</t>
  </si>
  <si>
    <t xml:space="preserve">ZAC du Quartier de l'école Polytechnique - Lot C1.2, 91120 Plaiseau </t>
  </si>
  <si>
    <t>1 Boulevard Saint-Roch, Nice</t>
  </si>
  <si>
    <t>255 lots</t>
  </si>
  <si>
    <t>136 lots</t>
  </si>
  <si>
    <t>Studio sans ext ou balconnet ETUDIANT</t>
  </si>
  <si>
    <t>Studio Balcon/Terrasse ETUDIANT</t>
  </si>
  <si>
    <t>Studio All In (pas ext ou balconnet)</t>
  </si>
  <si>
    <t>Studio All in Balcon (4,5 à 11,6)</t>
  </si>
  <si>
    <t>Studio All in Rooftop (18,5&gt;37m²)</t>
  </si>
  <si>
    <t>T2 All in sans extérieur ou balconnet</t>
  </si>
  <si>
    <t>T2 All in Balcon (4 et 13m²)</t>
  </si>
  <si>
    <t>T2 All in Rooftop</t>
  </si>
  <si>
    <t>H1 PREMIUM</t>
  </si>
  <si>
    <t>H1 SUPERIEUR</t>
  </si>
  <si>
    <t>HI PRESTIGE</t>
  </si>
  <si>
    <t>H2 PREMIUM</t>
  </si>
  <si>
    <t>H2 SUPERIEUR</t>
  </si>
  <si>
    <t>H2 PRESTIGE</t>
  </si>
  <si>
    <t>17-19</t>
  </si>
  <si>
    <t>20-25</t>
  </si>
  <si>
    <t>12,5m²</t>
  </si>
  <si>
    <t>18m²</t>
  </si>
  <si>
    <t>25m²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</si>
</sst>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>
    <font>
      <sz val="11"/>
      <color theme="1"/>
      <name val="Calibri"/>
      <family val="2"/>
      <scheme val="minor"/>
    </font>
    <font>
      <sz val="9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7"/>
      <color rgb="FF000000"/>
      <name val="Calibri"/>
    </font>
    <font>
      <b/>
      <sz val="9"/>
      <color rgb="FF000000"/>
      <name val="Calibri"/>
    </font>
    <font>
      <b/>
      <sz val="8"/>
      <color rgb="FF000000"/>
      <name val="Calibri"/>
    </font>
    <font>
      <sz val="9"/>
      <color theme="1"/>
      <name val="Calibri"/>
    </font>
    <font>
      <b/>
      <sz val="9"/>
      <color theme="1"/>
      <name val="Calibri"/>
    </font>
    <font>
      <sz val="11"/>
      <name val="Arial"/>
    </font>
    <font>
      <b/>
      <sz val="11"/>
      <color rgb="FFFF0000"/>
      <name val="Calibri"/>
    </font>
    <font>
      <sz val="7"/>
      <color rgb="FF222222"/>
      <name val="Calibri"/>
    </font>
    <font>
      <b/>
      <sz val="7"/>
      <color rgb="FF000000"/>
      <name val="Calibri"/>
    </font>
    <font>
      <b/>
      <sz val="7"/>
      <color rgb="FF000000"/>
      <name val="Arial"/>
    </font>
    <font>
      <sz val="7"/>
      <color theme="1"/>
      <name val="Calibri"/>
    </font>
    <font>
      <b/>
      <sz val="7"/>
      <color theme="1"/>
      <name val="Calibri"/>
    </font>
    <font>
      <sz val="7"/>
      <color rgb="FF525252"/>
      <name val="Calibri"/>
    </font>
    <font>
      <sz val="6"/>
      <color rgb="FF000000"/>
      <name val="Calibri"/>
    </font>
    <font>
      <b/>
      <sz val="8"/>
      <color rgb="FFFF0000"/>
      <name val="Calibri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9E1F2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1">
    <xf numFmtId="0" fontId="0" fillId="0" borderId="0" xfId="0"/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/>
    </xf>
    <xf numFmtId="0" fontId="1" fillId="0" borderId="0" xfId="0" applyFont="1"/>
    <xf numFmtId="0" fontId="1" fillId="0" borderId="12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3" fillId="0" borderId="0" xfId="0" applyFont="1"/>
    <xf numFmtId="0" fontId="0" fillId="0" borderId="23" xfId="0" applyBorder="1"/>
    <xf numFmtId="0" fontId="3" fillId="0" borderId="1" xfId="0" applyFont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7" fillId="2" borderId="9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1" fillId="2" borderId="8" xfId="0" quotePrefix="1" applyNumberFormat="1" applyFont="1" applyFill="1" applyBorder="1" applyAlignment="1">
      <alignment horizontal="center" vertical="center"/>
    </xf>
    <xf numFmtId="2" fontId="1" fillId="2" borderId="9" xfId="0" quotePrefix="1" applyNumberFormat="1" applyFont="1" applyFill="1" applyBorder="1" applyAlignment="1">
      <alignment horizontal="center" vertical="center"/>
    </xf>
    <xf numFmtId="2" fontId="10" fillId="2" borderId="8" xfId="0" applyNumberFormat="1" applyFont="1" applyFill="1" applyBorder="1" applyAlignment="1">
      <alignment horizontal="center" vertical="center"/>
    </xf>
    <xf numFmtId="2" fontId="10" fillId="2" borderId="9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10" fillId="0" borderId="0" xfId="0" applyFont="1"/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quotePrefix="1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2" fontId="1" fillId="2" borderId="28" xfId="0" applyNumberFormat="1" applyFont="1" applyFill="1" applyBorder="1" applyAlignment="1">
      <alignment horizontal="center" vertical="center"/>
    </xf>
    <xf numFmtId="2" fontId="1" fillId="2" borderId="29" xfId="0" applyNumberFormat="1" applyFont="1" applyFill="1" applyBorder="1" applyAlignment="1">
      <alignment horizontal="center" vertical="center"/>
    </xf>
    <xf numFmtId="2" fontId="1" fillId="2" borderId="30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6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2" fontId="1" fillId="0" borderId="0" xfId="0" applyNumberFormat="1" applyFont="1"/>
    <xf numFmtId="2" fontId="0" fillId="0" borderId="0" xfId="0" applyNumberFormat="1"/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0" fillId="0" borderId="35" xfId="0" applyBorder="1"/>
    <xf numFmtId="0" fontId="1" fillId="0" borderId="5" xfId="0" applyFont="1" applyBorder="1" applyAlignment="1">
      <alignment horizontal="left" vertical="center"/>
    </xf>
    <xf numFmtId="0" fontId="1" fillId="0" borderId="34" xfId="0" applyFont="1" applyBorder="1" applyAlignment="1">
      <alignment horizontal="left"/>
    </xf>
    <xf numFmtId="0" fontId="0" fillId="0" borderId="36" xfId="0" applyBorder="1"/>
    <xf numFmtId="0" fontId="0" fillId="0" borderId="29" xfId="0" applyBorder="1"/>
    <xf numFmtId="0" fontId="3" fillId="0" borderId="2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2" fontId="1" fillId="3" borderId="10" xfId="0" applyNumberFormat="1" applyFont="1" applyFill="1" applyBorder="1" applyAlignment="1">
      <alignment horizontal="center" vertical="center"/>
    </xf>
    <xf numFmtId="2" fontId="1" fillId="3" borderId="10" xfId="0" quotePrefix="1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2" fontId="10" fillId="3" borderId="10" xfId="0" applyNumberFormat="1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2" fontId="7" fillId="5" borderId="11" xfId="0" applyNumberFormat="1" applyFont="1" applyFill="1" applyBorder="1" applyAlignment="1">
      <alignment horizontal="center" vertical="center"/>
    </xf>
    <xf numFmtId="2" fontId="1" fillId="5" borderId="8" xfId="0" applyNumberFormat="1" applyFont="1" applyFill="1" applyBorder="1" applyAlignment="1">
      <alignment horizontal="center" vertical="center"/>
    </xf>
    <xf numFmtId="0" fontId="1" fillId="5" borderId="9" xfId="0" quotePrefix="1" applyFont="1" applyFill="1" applyBorder="1" applyAlignment="1">
      <alignment horizontal="center" vertical="center"/>
    </xf>
    <xf numFmtId="2" fontId="1" fillId="5" borderId="9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left"/>
    </xf>
    <xf numFmtId="2" fontId="10" fillId="5" borderId="8" xfId="0" applyNumberFormat="1" applyFont="1" applyFill="1" applyBorder="1" applyAlignment="1">
      <alignment horizontal="center" vertical="center"/>
    </xf>
    <xf numFmtId="2" fontId="10" fillId="5" borderId="9" xfId="0" applyNumberFormat="1" applyFont="1" applyFill="1" applyBorder="1" applyAlignment="1">
      <alignment horizontal="center" vertical="center"/>
    </xf>
    <xf numFmtId="2" fontId="10" fillId="5" borderId="11" xfId="0" applyNumberFormat="1" applyFont="1" applyFill="1" applyBorder="1" applyAlignment="1">
      <alignment horizontal="center" vertical="center"/>
    </xf>
    <xf numFmtId="2" fontId="1" fillId="5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4" borderId="28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2" fontId="7" fillId="2" borderId="8" xfId="0" applyNumberFormat="1" applyFont="1" applyFill="1" applyBorder="1" applyAlignment="1">
      <alignment horizontal="center" vertical="center"/>
    </xf>
    <xf numFmtId="2" fontId="7" fillId="2" borderId="14" xfId="0" applyNumberFormat="1" applyFont="1" applyFill="1" applyBorder="1" applyAlignment="1">
      <alignment horizontal="center" vertical="center"/>
    </xf>
    <xf numFmtId="2" fontId="10" fillId="2" borderId="19" xfId="0" applyNumberFormat="1" applyFont="1" applyFill="1" applyBorder="1" applyAlignment="1">
      <alignment horizontal="center" vertical="center"/>
    </xf>
    <xf numFmtId="2" fontId="10" fillId="2" borderId="20" xfId="0" applyNumberFormat="1" applyFont="1" applyFill="1" applyBorder="1" applyAlignment="1">
      <alignment horizontal="center" vertical="center"/>
    </xf>
    <xf numFmtId="2" fontId="1" fillId="2" borderId="24" xfId="0" applyNumberFormat="1" applyFont="1" applyFill="1" applyBorder="1" applyAlignment="1">
      <alignment horizontal="center" vertical="center"/>
    </xf>
    <xf numFmtId="2" fontId="1" fillId="2" borderId="25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" fillId="5" borderId="1" xfId="0" quotePrefix="1" applyFont="1" applyFill="1" applyBorder="1" applyAlignment="1">
      <alignment horizontal="center" vertical="center"/>
    </xf>
    <xf numFmtId="1" fontId="1" fillId="5" borderId="8" xfId="0" applyNumberFormat="1" applyFont="1" applyFill="1" applyBorder="1" applyAlignment="1">
      <alignment horizontal="center" vertical="center"/>
    </xf>
    <xf numFmtId="1" fontId="1" fillId="5" borderId="9" xfId="0" applyNumberFormat="1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2" fontId="1" fillId="5" borderId="8" xfId="0" quotePrefix="1" applyNumberFormat="1" applyFont="1" applyFill="1" applyBorder="1" applyAlignment="1">
      <alignment horizontal="center" vertical="center"/>
    </xf>
    <xf numFmtId="2" fontId="1" fillId="5" borderId="9" xfId="0" quotePrefix="1" applyNumberFormat="1" applyFont="1" applyFill="1" applyBorder="1" applyAlignment="1">
      <alignment horizontal="center" vertical="center"/>
    </xf>
    <xf numFmtId="2" fontId="1" fillId="5" borderId="1" xfId="0" quotePrefix="1" applyNumberFormat="1" applyFont="1" applyFill="1" applyBorder="1" applyAlignment="1">
      <alignment horizontal="center" vertical="center"/>
    </xf>
    <xf numFmtId="2" fontId="1" fillId="5" borderId="13" xfId="0" applyNumberFormat="1" applyFont="1" applyFill="1" applyBorder="1" applyAlignment="1">
      <alignment horizontal="center" vertical="center"/>
    </xf>
    <xf numFmtId="2" fontId="1" fillId="5" borderId="15" xfId="0" applyNumberFormat="1" applyFont="1" applyFill="1" applyBorder="1" applyAlignment="1">
      <alignment horizontal="center" vertical="center"/>
    </xf>
    <xf numFmtId="2" fontId="10" fillId="5" borderId="19" xfId="0" applyNumberFormat="1" applyFont="1" applyFill="1" applyBorder="1" applyAlignment="1">
      <alignment horizontal="center" vertical="center"/>
    </xf>
    <xf numFmtId="2" fontId="10" fillId="5" borderId="21" xfId="0" applyNumberFormat="1" applyFont="1" applyFill="1" applyBorder="1" applyAlignment="1">
      <alignment horizontal="center" vertical="center"/>
    </xf>
    <xf numFmtId="2" fontId="1" fillId="5" borderId="24" xfId="0" applyNumberFormat="1" applyFont="1" applyFill="1" applyBorder="1" applyAlignment="1">
      <alignment horizontal="center" vertical="center"/>
    </xf>
    <xf numFmtId="2" fontId="1" fillId="5" borderId="7" xfId="0" applyNumberFormat="1" applyFont="1" applyFill="1" applyBorder="1" applyAlignment="1">
      <alignment horizontal="center" vertical="center"/>
    </xf>
    <xf numFmtId="2" fontId="1" fillId="5" borderId="28" xfId="0" applyNumberFormat="1" applyFont="1" applyFill="1" applyBorder="1" applyAlignment="1">
      <alignment horizontal="center" vertical="center"/>
    </xf>
    <xf numFmtId="2" fontId="1" fillId="5" borderId="29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1" fontId="7" fillId="5" borderId="11" xfId="0" applyNumberFormat="1" applyFont="1" applyFill="1" applyBorder="1" applyAlignment="1">
      <alignment horizontal="center" vertical="center"/>
    </xf>
    <xf numFmtId="2" fontId="7" fillId="5" borderId="17" xfId="0" applyNumberFormat="1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2" fontId="1" fillId="6" borderId="8" xfId="0" applyNumberFormat="1" applyFont="1" applyFill="1" applyBorder="1" applyAlignment="1">
      <alignment horizontal="center" vertical="center"/>
    </xf>
    <xf numFmtId="2" fontId="1" fillId="6" borderId="9" xfId="0" applyNumberFormat="1" applyFont="1" applyFill="1" applyBorder="1" applyAlignment="1">
      <alignment horizontal="center" vertical="center"/>
    </xf>
    <xf numFmtId="2" fontId="7" fillId="6" borderId="9" xfId="0" applyNumberFormat="1" applyFont="1" applyFill="1" applyBorder="1" applyAlignment="1">
      <alignment horizontal="center" vertical="center"/>
    </xf>
    <xf numFmtId="2" fontId="7" fillId="6" borderId="1" xfId="0" applyNumberFormat="1" applyFont="1" applyFill="1" applyBorder="1" applyAlignment="1">
      <alignment horizontal="center" vertical="center"/>
    </xf>
    <xf numFmtId="2" fontId="1" fillId="6" borderId="8" xfId="0" quotePrefix="1" applyNumberFormat="1" applyFont="1" applyFill="1" applyBorder="1" applyAlignment="1">
      <alignment horizontal="center" vertical="center"/>
    </xf>
    <xf numFmtId="2" fontId="1" fillId="6" borderId="9" xfId="0" quotePrefix="1" applyNumberFormat="1" applyFont="1" applyFill="1" applyBorder="1" applyAlignment="1">
      <alignment horizontal="center" vertical="center"/>
    </xf>
    <xf numFmtId="2" fontId="10" fillId="6" borderId="8" xfId="0" applyNumberFormat="1" applyFont="1" applyFill="1" applyBorder="1" applyAlignment="1">
      <alignment horizontal="center" vertical="center"/>
    </xf>
    <xf numFmtId="2" fontId="10" fillId="6" borderId="9" xfId="0" applyNumberFormat="1" applyFont="1" applyFill="1" applyBorder="1" applyAlignment="1">
      <alignment horizontal="center" vertical="center"/>
    </xf>
    <xf numFmtId="2" fontId="10" fillId="6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2" fontId="1" fillId="6" borderId="28" xfId="0" applyNumberFormat="1" applyFont="1" applyFill="1" applyBorder="1" applyAlignment="1">
      <alignment horizontal="center" vertical="center"/>
    </xf>
    <xf numFmtId="2" fontId="1" fillId="6" borderId="29" xfId="0" applyNumberFormat="1" applyFont="1" applyFill="1" applyBorder="1" applyAlignment="1">
      <alignment horizontal="center" vertical="center"/>
    </xf>
    <xf numFmtId="2" fontId="1" fillId="6" borderId="30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2" fontId="1" fillId="3" borderId="8" xfId="0" applyNumberFormat="1" applyFont="1" applyFill="1" applyBorder="1" applyAlignment="1">
      <alignment horizontal="center" vertical="center"/>
    </xf>
    <xf numFmtId="2" fontId="1" fillId="3" borderId="9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8" xfId="0" quotePrefix="1" applyNumberFormat="1" applyFont="1" applyFill="1" applyBorder="1" applyAlignment="1">
      <alignment horizontal="center" vertical="center"/>
    </xf>
    <xf numFmtId="2" fontId="1" fillId="3" borderId="9" xfId="0" quotePrefix="1" applyNumberFormat="1" applyFont="1" applyFill="1" applyBorder="1" applyAlignment="1">
      <alignment horizontal="center" vertical="center"/>
    </xf>
    <xf numFmtId="2" fontId="1" fillId="3" borderId="1" xfId="0" quotePrefix="1" applyNumberFormat="1" applyFont="1" applyFill="1" applyBorder="1" applyAlignment="1">
      <alignment horizontal="center" vertical="center"/>
    </xf>
    <xf numFmtId="2" fontId="10" fillId="3" borderId="8" xfId="0" applyNumberFormat="1" applyFont="1" applyFill="1" applyBorder="1" applyAlignment="1">
      <alignment horizontal="center" vertical="center"/>
    </xf>
    <xf numFmtId="2" fontId="10" fillId="3" borderId="9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2" fontId="1" fillId="3" borderId="28" xfId="0" applyNumberFormat="1" applyFont="1" applyFill="1" applyBorder="1" applyAlignment="1">
      <alignment horizontal="center" vertical="center"/>
    </xf>
    <xf numFmtId="2" fontId="1" fillId="3" borderId="29" xfId="0" applyNumberFormat="1" applyFont="1" applyFill="1" applyBorder="1" applyAlignment="1">
      <alignment horizontal="center" vertical="center"/>
    </xf>
    <xf numFmtId="2" fontId="1" fillId="3" borderId="30" xfId="0" applyNumberFormat="1" applyFont="1" applyFill="1" applyBorder="1" applyAlignment="1">
      <alignment horizontal="center" vertical="center"/>
    </xf>
    <xf numFmtId="2" fontId="1" fillId="6" borderId="1" xfId="0" quotePrefix="1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2" fontId="7" fillId="3" borderId="9" xfId="0" applyNumberFormat="1" applyFont="1" applyFill="1" applyBorder="1" applyAlignment="1">
      <alignment horizontal="center" vertical="center"/>
    </xf>
    <xf numFmtId="2" fontId="7" fillId="3" borderId="11" xfId="0" applyNumberFormat="1" applyFont="1" applyFill="1" applyBorder="1" applyAlignment="1">
      <alignment horizontal="center" vertical="center"/>
    </xf>
    <xf numFmtId="2" fontId="10" fillId="3" borderId="11" xfId="0" applyNumberFormat="1" applyFont="1" applyFill="1" applyBorder="1" applyAlignment="1">
      <alignment horizontal="center" vertical="center"/>
    </xf>
    <xf numFmtId="2" fontId="1" fillId="3" borderId="11" xfId="0" applyNumberFormat="1" applyFont="1" applyFill="1" applyBorder="1" applyAlignment="1">
      <alignment horizontal="center" vertical="center"/>
    </xf>
    <xf numFmtId="2" fontId="1" fillId="3" borderId="11" xfId="0" quotePrefix="1" applyNumberFormat="1" applyFont="1" applyFill="1" applyBorder="1" applyAlignment="1">
      <alignment horizontal="center" vertical="center"/>
    </xf>
    <xf numFmtId="2" fontId="1" fillId="3" borderId="31" xfId="0" applyNumberFormat="1" applyFont="1" applyFill="1" applyBorder="1" applyAlignment="1">
      <alignment horizontal="center" vertical="center"/>
    </xf>
    <xf numFmtId="0" fontId="1" fillId="2" borderId="9" xfId="0" quotePrefix="1" applyFont="1" applyFill="1" applyBorder="1" applyAlignment="1">
      <alignment horizontal="center" vertical="center"/>
    </xf>
    <xf numFmtId="0" fontId="1" fillId="2" borderId="9" xfId="0" quotePrefix="1" applyFont="1" applyFill="1" applyBorder="1"/>
    <xf numFmtId="2" fontId="7" fillId="2" borderId="15" xfId="0" applyNumberFormat="1" applyFont="1" applyFill="1" applyBorder="1" applyAlignment="1">
      <alignment horizontal="center" vertical="center"/>
    </xf>
    <xf numFmtId="2" fontId="8" fillId="5" borderId="8" xfId="0" applyNumberFormat="1" applyFont="1" applyFill="1" applyBorder="1" applyAlignment="1">
      <alignment horizontal="center" vertical="center"/>
    </xf>
    <xf numFmtId="2" fontId="8" fillId="5" borderId="9" xfId="0" applyNumberFormat="1" applyFont="1" applyFill="1" applyBorder="1" applyAlignment="1">
      <alignment horizontal="center" vertical="center"/>
    </xf>
    <xf numFmtId="2" fontId="7" fillId="5" borderId="9" xfId="0" applyNumberFormat="1" applyFont="1" applyFill="1" applyBorder="1" applyAlignment="1">
      <alignment horizontal="center" vertical="center"/>
    </xf>
    <xf numFmtId="2" fontId="7" fillId="5" borderId="8" xfId="0" applyNumberFormat="1" applyFont="1" applyFill="1" applyBorder="1" applyAlignment="1">
      <alignment horizontal="center" vertical="center"/>
    </xf>
    <xf numFmtId="2" fontId="7" fillId="5" borderId="14" xfId="0" applyNumberFormat="1" applyFont="1" applyFill="1" applyBorder="1" applyAlignment="1">
      <alignment horizontal="center" vertical="center"/>
    </xf>
    <xf numFmtId="2" fontId="1" fillId="5" borderId="11" xfId="0" quotePrefix="1" applyNumberFormat="1" applyFont="1" applyFill="1" applyBorder="1" applyAlignment="1">
      <alignment horizontal="center" vertical="center"/>
    </xf>
    <xf numFmtId="2" fontId="1" fillId="5" borderId="29" xfId="0" quotePrefix="1" applyNumberFormat="1" applyFont="1" applyFill="1" applyBorder="1" applyAlignment="1">
      <alignment horizontal="center" vertical="center"/>
    </xf>
    <xf numFmtId="2" fontId="1" fillId="5" borderId="31" xfId="0" quotePrefix="1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2" fontId="1" fillId="2" borderId="10" xfId="0" quotePrefix="1" applyNumberFormat="1" applyFont="1" applyFill="1" applyBorder="1" applyAlignment="1">
      <alignment horizontal="center" vertical="center"/>
    </xf>
    <xf numFmtId="2" fontId="1" fillId="2" borderId="16" xfId="0" applyNumberFormat="1" applyFont="1" applyFill="1" applyBorder="1" applyAlignment="1">
      <alignment horizontal="center" vertical="center"/>
    </xf>
    <xf numFmtId="2" fontId="10" fillId="2" borderId="18" xfId="0" applyNumberFormat="1" applyFont="1" applyFill="1" applyBorder="1" applyAlignment="1">
      <alignment horizontal="center" vertical="center"/>
    </xf>
    <xf numFmtId="2" fontId="1" fillId="2" borderId="26" xfId="0" applyNumberFormat="1" applyFont="1" applyFill="1" applyBorder="1" applyAlignment="1">
      <alignment horizontal="center" vertical="center"/>
    </xf>
    <xf numFmtId="2" fontId="1" fillId="2" borderId="34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1" fillId="5" borderId="30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2" fontId="7" fillId="2" borderId="11" xfId="0" applyNumberFormat="1" applyFont="1" applyFill="1" applyBorder="1" applyAlignment="1">
      <alignment horizontal="center" vertical="center"/>
    </xf>
    <xf numFmtId="1" fontId="7" fillId="2" borderId="11" xfId="0" applyNumberFormat="1" applyFont="1" applyFill="1" applyBorder="1" applyAlignment="1">
      <alignment horizontal="center" vertical="center"/>
    </xf>
    <xf numFmtId="0" fontId="1" fillId="2" borderId="8" xfId="0" quotePrefix="1" applyFont="1" applyFill="1" applyBorder="1" applyAlignment="1">
      <alignment horizontal="center" vertical="center"/>
    </xf>
    <xf numFmtId="2" fontId="7" fillId="2" borderId="17" xfId="0" applyNumberFormat="1" applyFont="1" applyFill="1" applyBorder="1" applyAlignment="1">
      <alignment horizontal="center" vertical="center"/>
    </xf>
    <xf numFmtId="2" fontId="10" fillId="2" borderId="22" xfId="0" applyNumberFormat="1" applyFont="1" applyFill="1" applyBorder="1" applyAlignment="1">
      <alignment horizontal="center" vertical="center"/>
    </xf>
    <xf numFmtId="2" fontId="7" fillId="2" borderId="27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2" fontId="1" fillId="2" borderId="29" xfId="0" quotePrefix="1" applyNumberFormat="1" applyFont="1" applyFill="1" applyBorder="1" applyAlignment="1">
      <alignment horizontal="center" vertical="center"/>
    </xf>
    <xf numFmtId="2" fontId="1" fillId="2" borderId="30" xfId="0" quotePrefix="1" applyNumberFormat="1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/>
    </xf>
    <xf numFmtId="0" fontId="1" fillId="3" borderId="9" xfId="0" quotePrefix="1" applyFont="1" applyFill="1" applyBorder="1" applyAlignment="1">
      <alignment horizontal="center" vertical="center"/>
    </xf>
    <xf numFmtId="0" fontId="1" fillId="3" borderId="1" xfId="0" quotePrefix="1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29" xfId="0" quotePrefix="1" applyFont="1" applyFill="1" applyBorder="1" applyAlignment="1">
      <alignment horizontal="center" vertical="center"/>
    </xf>
    <xf numFmtId="0" fontId="1" fillId="6" borderId="8" xfId="0" quotePrefix="1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4" fontId="7" fillId="5" borderId="9" xfId="0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/>
    </xf>
    <xf numFmtId="4" fontId="10" fillId="5" borderId="9" xfId="0" applyNumberFormat="1" applyFont="1" applyFill="1" applyBorder="1" applyAlignment="1">
      <alignment horizontal="center" vertical="center"/>
    </xf>
    <xf numFmtId="4" fontId="10" fillId="5" borderId="1" xfId="0" applyNumberFormat="1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1" fillId="6" borderId="1" xfId="0" quotePrefix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8" xfId="0" quotePrefix="1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1" fillId="6" borderId="9" xfId="0" quotePrefix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1" fillId="3" borderId="11" xfId="0" quotePrefix="1" applyFont="1" applyFill="1" applyBorder="1" applyAlignment="1">
      <alignment horizontal="center" vertical="center"/>
    </xf>
    <xf numFmtId="0" fontId="1" fillId="3" borderId="31" xfId="0" quotePrefix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/>
    </xf>
    <xf numFmtId="2" fontId="10" fillId="2" borderId="11" xfId="0" applyNumberFormat="1" applyFont="1" applyFill="1" applyBorder="1" applyAlignment="1">
      <alignment horizontal="center" vertical="center"/>
    </xf>
    <xf numFmtId="2" fontId="1" fillId="2" borderId="11" xfId="0" quotePrefix="1" applyNumberFormat="1" applyFont="1" applyFill="1" applyBorder="1" applyAlignment="1">
      <alignment horizontal="center" vertical="center"/>
    </xf>
    <xf numFmtId="2" fontId="7" fillId="6" borderId="8" xfId="0" applyNumberFormat="1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8" xfId="0" quotePrefix="1" applyFont="1" applyFill="1" applyBorder="1" applyAlignment="1">
      <alignment horizontal="center" vertical="center"/>
    </xf>
    <xf numFmtId="0" fontId="7" fillId="6" borderId="9" xfId="0" quotePrefix="1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8" fillId="6" borderId="1" xfId="0" applyNumberFormat="1" applyFont="1" applyFill="1" applyBorder="1" applyAlignment="1">
      <alignment horizontal="center" vertical="center" wrapText="1"/>
    </xf>
    <xf numFmtId="2" fontId="7" fillId="3" borderId="8" xfId="0" applyNumberFormat="1" applyFont="1" applyFill="1" applyBorder="1" applyAlignment="1">
      <alignment horizontal="center" vertical="center"/>
    </xf>
    <xf numFmtId="0" fontId="7" fillId="3" borderId="8" xfId="0" quotePrefix="1" applyFont="1" applyFill="1" applyBorder="1" applyAlignment="1">
      <alignment horizontal="center" vertical="center"/>
    </xf>
    <xf numFmtId="0" fontId="7" fillId="3" borderId="9" xfId="0" quotePrefix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2" fontId="7" fillId="6" borderId="11" xfId="0" applyNumberFormat="1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2" fontId="10" fillId="6" borderId="11" xfId="0" applyNumberFormat="1" applyFont="1" applyFill="1" applyBorder="1" applyAlignment="1">
      <alignment horizontal="center" vertical="center"/>
    </xf>
    <xf numFmtId="2" fontId="1" fillId="6" borderId="11" xfId="0" applyNumberFormat="1" applyFont="1" applyFill="1" applyBorder="1" applyAlignment="1">
      <alignment horizontal="center" vertical="center"/>
    </xf>
    <xf numFmtId="0" fontId="1" fillId="6" borderId="31" xfId="0" applyFont="1" applyFill="1" applyBorder="1" applyAlignment="1">
      <alignment horizontal="center" vertical="center"/>
    </xf>
    <xf numFmtId="4" fontId="7" fillId="6" borderId="9" xfId="0" applyNumberFormat="1" applyFont="1" applyFill="1" applyBorder="1" applyAlignment="1">
      <alignment horizontal="center" vertical="center"/>
    </xf>
    <xf numFmtId="4" fontId="7" fillId="6" borderId="11" xfId="0" applyNumberFormat="1" applyFont="1" applyFill="1" applyBorder="1" applyAlignment="1">
      <alignment horizontal="center" vertical="center"/>
    </xf>
    <xf numFmtId="0" fontId="1" fillId="6" borderId="11" xfId="0" quotePrefix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quotePrefix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4" fontId="7" fillId="3" borderId="11" xfId="0" applyNumberFormat="1" applyFont="1" applyFill="1" applyBorder="1" applyAlignment="1">
      <alignment horizontal="center" vertical="center"/>
    </xf>
    <xf numFmtId="4" fontId="10" fillId="3" borderId="11" xfId="0" applyNumberFormat="1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2" fontId="1" fillId="5" borderId="31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2" fontId="18" fillId="2" borderId="9" xfId="0" applyNumberFormat="1" applyFont="1" applyFill="1" applyBorder="1" applyAlignment="1">
      <alignment horizontal="center" vertical="center" wrapText="1"/>
    </xf>
    <xf numFmtId="2" fontId="5" fillId="2" borderId="9" xfId="0" applyNumberFormat="1" applyFont="1" applyFill="1" applyBorder="1" applyAlignment="1">
      <alignment horizontal="center" vertical="center"/>
    </xf>
    <xf numFmtId="2" fontId="18" fillId="2" borderId="8" xfId="0" applyNumberFormat="1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/>
    </xf>
    <xf numFmtId="0" fontId="1" fillId="2" borderId="30" xfId="0" quotePrefix="1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2" fontId="8" fillId="2" borderId="8" xfId="0" applyNumberFormat="1" applyFont="1" applyFill="1" applyBorder="1" applyAlignment="1">
      <alignment horizontal="center" vertical="center"/>
    </xf>
    <xf numFmtId="2" fontId="8" fillId="2" borderId="9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1" fillId="2" borderId="9" xfId="0" quotePrefix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3" borderId="9" xfId="0" quotePrefix="1" applyFont="1" applyFill="1" applyBorder="1" applyAlignment="1">
      <alignment horizontal="center" vertical="center"/>
    </xf>
    <xf numFmtId="0" fontId="1" fillId="3" borderId="1" xfId="0" quotePrefix="1" applyFont="1" applyFill="1" applyBorder="1" applyAlignment="1">
      <alignment horizontal="center" vertical="center"/>
    </xf>
    <xf numFmtId="0" fontId="1" fillId="3" borderId="29" xfId="0" quotePrefix="1" applyFont="1" applyFill="1" applyBorder="1" applyAlignment="1">
      <alignment horizontal="center" vertical="center"/>
    </xf>
    <xf numFmtId="0" fontId="1" fillId="3" borderId="30" xfId="0" quotePrefix="1" applyFont="1" applyFill="1" applyBorder="1" applyAlignment="1">
      <alignment horizontal="center" vertical="center"/>
    </xf>
    <xf numFmtId="1" fontId="7" fillId="3" borderId="9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" fontId="10" fillId="3" borderId="9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1" fillId="6" borderId="9" xfId="0" quotePrefix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6" borderId="8" xfId="0" quotePrefix="1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/>
    </xf>
    <xf numFmtId="0" fontId="1" fillId="6" borderId="8" xfId="0" quotePrefix="1" applyFont="1" applyFill="1" applyBorder="1" applyAlignment="1">
      <alignment horizontal="center" vertical="center"/>
    </xf>
    <xf numFmtId="2" fontId="7" fillId="5" borderId="8" xfId="0" applyNumberFormat="1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2" fontId="8" fillId="5" borderId="8" xfId="0" applyNumberFormat="1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1" fillId="5" borderId="9" xfId="0" quotePrefix="1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39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1" fillId="6" borderId="39" xfId="0" applyFont="1" applyFill="1" applyBorder="1" applyAlignment="1">
      <alignment horizontal="center" vertical="center"/>
    </xf>
    <xf numFmtId="2" fontId="1" fillId="6" borderId="41" xfId="0" applyNumberFormat="1" applyFont="1" applyFill="1" applyBorder="1" applyAlignment="1">
      <alignment horizontal="center" vertical="center"/>
    </xf>
    <xf numFmtId="2" fontId="1" fillId="6" borderId="10" xfId="0" applyNumberFormat="1" applyFont="1" applyFill="1" applyBorder="1" applyAlignment="1">
      <alignment horizontal="center" vertical="center"/>
    </xf>
    <xf numFmtId="2" fontId="1" fillId="6" borderId="40" xfId="0" applyNumberFormat="1" applyFont="1" applyFill="1" applyBorder="1" applyAlignment="1">
      <alignment horizontal="center" vertical="center"/>
    </xf>
    <xf numFmtId="2" fontId="1" fillId="6" borderId="10" xfId="0" quotePrefix="1" applyNumberFormat="1" applyFont="1" applyFill="1" applyBorder="1" applyAlignment="1">
      <alignment horizontal="center" vertical="center"/>
    </xf>
    <xf numFmtId="2" fontId="1" fillId="6" borderId="40" xfId="0" quotePrefix="1" applyNumberFormat="1" applyFont="1" applyFill="1" applyBorder="1" applyAlignment="1">
      <alignment horizontal="center" vertical="center"/>
    </xf>
    <xf numFmtId="2" fontId="10" fillId="6" borderId="10" xfId="0" applyNumberFormat="1" applyFont="1" applyFill="1" applyBorder="1" applyAlignment="1">
      <alignment horizontal="center" vertical="center"/>
    </xf>
    <xf numFmtId="2" fontId="10" fillId="6" borderId="14" xfId="0" applyNumberFormat="1" applyFont="1" applyFill="1" applyBorder="1" applyAlignment="1">
      <alignment horizontal="center" vertical="center"/>
    </xf>
    <xf numFmtId="2" fontId="10" fillId="6" borderId="40" xfId="0" applyNumberFormat="1" applyFont="1" applyFill="1" applyBorder="1" applyAlignment="1">
      <alignment horizontal="center" vertical="center"/>
    </xf>
    <xf numFmtId="2" fontId="1" fillId="6" borderId="34" xfId="0" applyNumberFormat="1" applyFont="1" applyFill="1" applyBorder="1" applyAlignment="1">
      <alignment horizontal="center" vertical="center"/>
    </xf>
    <xf numFmtId="2" fontId="1" fillId="6" borderId="42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2" fontId="7" fillId="3" borderId="13" xfId="0" applyNumberFormat="1" applyFont="1" applyFill="1" applyBorder="1" applyAlignment="1">
      <alignment horizontal="center" vertical="center" wrapText="1"/>
    </xf>
    <xf numFmtId="2" fontId="7" fillId="3" borderId="43" xfId="0" applyNumberFormat="1" applyFont="1" applyFill="1" applyBorder="1" applyAlignment="1">
      <alignment horizontal="center" vertical="center" wrapText="1"/>
    </xf>
    <xf numFmtId="0" fontId="7" fillId="3" borderId="11" xfId="0" quotePrefix="1" applyFont="1" applyFill="1" applyBorder="1" applyAlignment="1">
      <alignment horizontal="center" vertical="center"/>
    </xf>
    <xf numFmtId="2" fontId="7" fillId="3" borderId="13" xfId="0" applyNumberFormat="1" applyFont="1" applyFill="1" applyBorder="1" applyAlignment="1">
      <alignment horizontal="center" vertical="center" wrapText="1"/>
    </xf>
    <xf numFmtId="2" fontId="7" fillId="3" borderId="44" xfId="0" applyNumberFormat="1" applyFont="1" applyFill="1" applyBorder="1" applyAlignment="1">
      <alignment horizontal="center" vertical="center"/>
    </xf>
    <xf numFmtId="2" fontId="10" fillId="3" borderId="8" xfId="0" applyNumberFormat="1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/>
    </xf>
    <xf numFmtId="0" fontId="1" fillId="5" borderId="4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2" fontId="1" fillId="5" borderId="10" xfId="0" applyNumberFormat="1" applyFont="1" applyFill="1" applyBorder="1" applyAlignment="1">
      <alignment horizontal="center" vertical="center"/>
    </xf>
    <xf numFmtId="2" fontId="1" fillId="5" borderId="10" xfId="0" quotePrefix="1" applyNumberFormat="1" applyFont="1" applyFill="1" applyBorder="1" applyAlignment="1">
      <alignment horizontal="center" vertical="center"/>
    </xf>
    <xf numFmtId="2" fontId="1" fillId="5" borderId="14" xfId="0" quotePrefix="1" applyNumberFormat="1" applyFont="1" applyFill="1" applyBorder="1" applyAlignment="1">
      <alignment horizontal="center" vertical="center"/>
    </xf>
    <xf numFmtId="2" fontId="1" fillId="5" borderId="40" xfId="0" applyNumberFormat="1" applyFont="1" applyFill="1" applyBorder="1" applyAlignment="1">
      <alignment horizontal="center" vertical="center"/>
    </xf>
    <xf numFmtId="2" fontId="1" fillId="5" borderId="25" xfId="0" applyNumberFormat="1" applyFont="1" applyFill="1" applyBorder="1" applyAlignment="1">
      <alignment horizontal="center" vertical="center"/>
    </xf>
    <xf numFmtId="2" fontId="10" fillId="5" borderId="10" xfId="0" applyNumberFormat="1" applyFont="1" applyFill="1" applyBorder="1" applyAlignment="1">
      <alignment horizontal="center" vertical="center"/>
    </xf>
    <xf numFmtId="2" fontId="1" fillId="5" borderId="3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/>
    </xf>
    <xf numFmtId="164" fontId="10" fillId="2" borderId="9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/>
    <xf numFmtId="0" fontId="9" fillId="6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297"/>
  <sheetViews>
    <sheetView tabSelected="1" topLeftCell="A266" workbookViewId="0">
      <selection activeCell="J271" sqref="J271:Q297"/>
    </sheetView>
  </sheetViews>
  <sheetFormatPr defaultRowHeight="15"/>
  <cols>
    <col min="1" max="1" width="16.85546875" customWidth="1"/>
  </cols>
  <sheetData>
    <row r="1" spans="1:41" s="35" customFormat="1">
      <c r="A1" s="44" t="s">
        <v>0</v>
      </c>
      <c r="B1" s="298" t="s">
        <v>1</v>
      </c>
      <c r="C1" s="299"/>
      <c r="D1" s="300"/>
      <c r="E1" s="301" t="s">
        <v>2</v>
      </c>
      <c r="F1" s="302"/>
      <c r="G1" s="302"/>
      <c r="H1" s="368"/>
      <c r="I1" s="298" t="s">
        <v>3</v>
      </c>
      <c r="J1" s="299"/>
      <c r="K1" s="299"/>
      <c r="L1" s="299"/>
      <c r="M1" s="299"/>
      <c r="N1" s="300"/>
      <c r="O1" s="301" t="s">
        <v>4</v>
      </c>
      <c r="P1" s="302"/>
      <c r="Q1" s="302"/>
      <c r="R1" s="303"/>
      <c r="S1" s="3"/>
      <c r="T1" s="3"/>
      <c r="U1" s="3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</row>
    <row r="2" spans="1:41" s="3" customFormat="1">
      <c r="A2" s="36" t="s">
        <v>5</v>
      </c>
      <c r="B2" s="311" t="s">
        <v>6</v>
      </c>
      <c r="C2" s="312"/>
      <c r="D2" s="332"/>
      <c r="E2" s="343" t="s">
        <v>7</v>
      </c>
      <c r="F2" s="333"/>
      <c r="G2" s="333"/>
      <c r="H2" s="334"/>
      <c r="I2" s="13" t="s">
        <v>8</v>
      </c>
      <c r="J2" s="14"/>
      <c r="K2" s="14"/>
      <c r="L2" s="14"/>
      <c r="M2" s="14"/>
      <c r="N2" s="15"/>
      <c r="O2" s="62" t="s">
        <v>9</v>
      </c>
      <c r="P2" s="63"/>
      <c r="Q2" s="63"/>
      <c r="R2" s="64"/>
      <c r="AA2" s="5"/>
      <c r="AB2" s="5"/>
      <c r="AC2" s="5"/>
      <c r="AD2" s="5"/>
      <c r="AE2" s="5"/>
      <c r="AF2" s="5"/>
      <c r="AG2" s="5"/>
      <c r="AH2" s="5"/>
    </row>
    <row r="3" spans="1:41" s="3" customFormat="1">
      <c r="A3" s="36" t="s">
        <v>10</v>
      </c>
      <c r="B3" s="351" t="s">
        <v>11</v>
      </c>
      <c r="C3" s="352"/>
      <c r="D3" s="353"/>
      <c r="E3" s="354" t="s">
        <v>12</v>
      </c>
      <c r="F3" s="355"/>
      <c r="G3" s="355"/>
      <c r="H3" s="356"/>
      <c r="I3" s="13" t="s">
        <v>13</v>
      </c>
      <c r="J3" s="14"/>
      <c r="K3" s="14"/>
      <c r="L3" s="14"/>
      <c r="M3" s="14"/>
      <c r="N3" s="15"/>
      <c r="O3" s="62" t="s">
        <v>14</v>
      </c>
      <c r="P3" s="63"/>
      <c r="Q3" s="63"/>
      <c r="R3" s="64"/>
      <c r="AA3" s="5"/>
      <c r="AB3" s="5"/>
      <c r="AC3" s="5"/>
      <c r="AD3" s="5"/>
      <c r="AE3" s="5"/>
      <c r="AF3" s="5"/>
      <c r="AG3" s="5"/>
      <c r="AH3" s="5"/>
    </row>
    <row r="4" spans="1:41" s="3" customFormat="1">
      <c r="A4" s="36" t="s">
        <v>15</v>
      </c>
      <c r="B4" s="311" t="s">
        <v>16</v>
      </c>
      <c r="C4" s="312"/>
      <c r="D4" s="332"/>
      <c r="E4" s="343" t="s">
        <v>17</v>
      </c>
      <c r="F4" s="333"/>
      <c r="G4" s="63"/>
      <c r="H4" s="94" t="s">
        <v>18</v>
      </c>
      <c r="I4" s="13" t="s">
        <v>19</v>
      </c>
      <c r="J4" s="14"/>
      <c r="K4" s="14"/>
      <c r="L4" s="14"/>
      <c r="M4" s="14"/>
      <c r="N4" s="15" t="s">
        <v>20</v>
      </c>
      <c r="O4" s="62" t="s">
        <v>21</v>
      </c>
      <c r="P4" s="63"/>
      <c r="Q4" s="63"/>
      <c r="R4" s="64" t="s">
        <v>20</v>
      </c>
      <c r="AA4" s="5"/>
      <c r="AB4" s="5"/>
      <c r="AC4" s="5"/>
      <c r="AD4" s="5"/>
      <c r="AE4" s="5"/>
      <c r="AF4" s="5"/>
      <c r="AG4" s="5"/>
      <c r="AH4" s="5"/>
    </row>
    <row r="5" spans="1:41" s="3" customFormat="1">
      <c r="A5" s="36" t="s">
        <v>22</v>
      </c>
      <c r="B5" s="16" t="s">
        <v>23</v>
      </c>
      <c r="C5" s="17" t="s">
        <v>24</v>
      </c>
      <c r="D5" s="18" t="s">
        <v>25</v>
      </c>
      <c r="E5" s="65" t="s">
        <v>24</v>
      </c>
      <c r="F5" s="66" t="s">
        <v>26</v>
      </c>
      <c r="G5" s="66" t="s">
        <v>27</v>
      </c>
      <c r="H5" s="95" t="s">
        <v>28</v>
      </c>
      <c r="I5" s="16" t="s">
        <v>24</v>
      </c>
      <c r="J5" s="17" t="s">
        <v>29</v>
      </c>
      <c r="K5" s="17" t="s">
        <v>30</v>
      </c>
      <c r="L5" s="17" t="s">
        <v>31</v>
      </c>
      <c r="M5" s="17" t="s">
        <v>25</v>
      </c>
      <c r="N5" s="18" t="s">
        <v>28</v>
      </c>
      <c r="O5" s="65" t="s">
        <v>32</v>
      </c>
      <c r="P5" s="66" t="s">
        <v>33</v>
      </c>
      <c r="Q5" s="66" t="s">
        <v>25</v>
      </c>
      <c r="R5" s="67" t="s">
        <v>28</v>
      </c>
      <c r="AA5" s="5"/>
      <c r="AB5" s="5"/>
      <c r="AC5" s="5"/>
      <c r="AD5" s="5"/>
      <c r="AE5" s="5"/>
      <c r="AF5" s="5"/>
      <c r="AG5" s="5"/>
      <c r="AH5" s="5"/>
    </row>
    <row r="6" spans="1:41" s="3" customFormat="1">
      <c r="A6" s="36" t="s">
        <v>34</v>
      </c>
      <c r="B6" s="282" t="s">
        <v>35</v>
      </c>
      <c r="C6" s="283" t="s">
        <v>36</v>
      </c>
      <c r="D6" s="284" t="s">
        <v>37</v>
      </c>
      <c r="E6" s="65" t="s">
        <v>36</v>
      </c>
      <c r="F6" s="66" t="s">
        <v>36</v>
      </c>
      <c r="G6" s="66" t="s">
        <v>36</v>
      </c>
      <c r="H6" s="95" t="s">
        <v>38</v>
      </c>
      <c r="I6" s="16" t="s">
        <v>39</v>
      </c>
      <c r="J6" s="17" t="s">
        <v>40</v>
      </c>
      <c r="K6" s="17" t="s">
        <v>41</v>
      </c>
      <c r="L6" s="17" t="s">
        <v>42</v>
      </c>
      <c r="M6" s="17" t="s">
        <v>43</v>
      </c>
      <c r="N6" s="18" t="s">
        <v>38</v>
      </c>
      <c r="O6" s="65" t="s">
        <v>36</v>
      </c>
      <c r="P6" s="66" t="s">
        <v>44</v>
      </c>
      <c r="Q6" s="66" t="s">
        <v>37</v>
      </c>
      <c r="R6" s="67" t="s">
        <v>38</v>
      </c>
      <c r="AA6" s="5"/>
      <c r="AB6" s="5"/>
      <c r="AC6" s="5"/>
      <c r="AD6" s="5"/>
      <c r="AE6" s="5"/>
      <c r="AF6" s="5"/>
      <c r="AG6" s="5"/>
      <c r="AH6" s="5"/>
    </row>
    <row r="7" spans="1:41" s="3" customFormat="1" ht="15" customHeight="1">
      <c r="A7" s="36" t="s">
        <v>45</v>
      </c>
      <c r="B7" s="13">
        <v>14</v>
      </c>
      <c r="C7" s="14">
        <v>18</v>
      </c>
      <c r="D7" s="15">
        <v>60</v>
      </c>
      <c r="E7" s="62">
        <v>17</v>
      </c>
      <c r="F7" s="63">
        <v>17</v>
      </c>
      <c r="G7" s="63">
        <v>17</v>
      </c>
      <c r="H7" s="96" t="s">
        <v>46</v>
      </c>
      <c r="I7" s="13">
        <v>19.100000000000001</v>
      </c>
      <c r="J7" s="14">
        <v>22</v>
      </c>
      <c r="K7" s="14">
        <v>29</v>
      </c>
      <c r="L7" s="14">
        <v>40</v>
      </c>
      <c r="M7" s="14">
        <v>48</v>
      </c>
      <c r="N7" s="112" t="s">
        <v>47</v>
      </c>
      <c r="O7" s="62">
        <v>18</v>
      </c>
      <c r="P7" s="63">
        <v>23</v>
      </c>
      <c r="Q7" s="63">
        <v>57.44</v>
      </c>
      <c r="R7" s="68" t="s">
        <v>46</v>
      </c>
      <c r="AA7" s="5"/>
      <c r="AB7" s="5"/>
      <c r="AC7" s="5"/>
      <c r="AD7" s="5"/>
      <c r="AE7" s="5"/>
      <c r="AF7" s="5"/>
      <c r="AG7" s="5"/>
      <c r="AH7" s="5"/>
    </row>
    <row r="8" spans="1:41" s="3" customFormat="1">
      <c r="A8" s="36" t="s">
        <v>48</v>
      </c>
      <c r="B8" s="83">
        <v>120</v>
      </c>
      <c r="C8" s="84">
        <v>177</v>
      </c>
      <c r="D8" s="85">
        <v>1</v>
      </c>
      <c r="E8" s="97">
        <v>121</v>
      </c>
      <c r="F8" s="98">
        <v>6</v>
      </c>
      <c r="G8" s="98">
        <v>19</v>
      </c>
      <c r="H8" s="99">
        <v>73</v>
      </c>
      <c r="I8" s="13">
        <v>247</v>
      </c>
      <c r="J8" s="14">
        <v>5</v>
      </c>
      <c r="K8" s="14">
        <v>7</v>
      </c>
      <c r="L8" s="14">
        <v>19</v>
      </c>
      <c r="M8" s="14">
        <v>1</v>
      </c>
      <c r="N8" s="112"/>
      <c r="O8" s="62">
        <v>126</v>
      </c>
      <c r="P8" s="63">
        <v>4</v>
      </c>
      <c r="Q8" s="63">
        <v>1</v>
      </c>
      <c r="R8" s="115" t="s">
        <v>46</v>
      </c>
      <c r="AA8" s="5"/>
      <c r="AB8" s="5"/>
      <c r="AC8" s="5"/>
      <c r="AD8" s="5"/>
      <c r="AE8" s="5"/>
      <c r="AF8" s="5"/>
      <c r="AG8" s="5"/>
      <c r="AH8" s="5"/>
    </row>
    <row r="9" spans="1:41">
      <c r="A9" s="37" t="s">
        <v>49</v>
      </c>
      <c r="B9" s="86">
        <v>348.18</v>
      </c>
      <c r="C9" s="21">
        <v>375.45</v>
      </c>
      <c r="D9" s="29">
        <v>622.73</v>
      </c>
      <c r="E9" s="69">
        <v>372.73</v>
      </c>
      <c r="F9" s="71">
        <v>354.54500000000002</v>
      </c>
      <c r="G9" s="71">
        <v>261</v>
      </c>
      <c r="H9" s="100"/>
      <c r="I9" s="304" t="s">
        <v>50</v>
      </c>
      <c r="J9" s="305" t="s">
        <v>51</v>
      </c>
      <c r="K9" s="305" t="s">
        <v>52</v>
      </c>
      <c r="L9" s="305" t="s">
        <v>53</v>
      </c>
      <c r="M9" s="305">
        <v>420</v>
      </c>
      <c r="N9" s="112"/>
      <c r="O9" s="69">
        <v>354.54500000000002</v>
      </c>
      <c r="P9" s="63">
        <v>377.27</v>
      </c>
      <c r="Q9" s="63">
        <v>477.27</v>
      </c>
      <c r="R9" s="68">
        <v>20.83</v>
      </c>
      <c r="AA9" s="7"/>
      <c r="AB9" s="7"/>
      <c r="AC9" s="7"/>
      <c r="AD9" s="7"/>
      <c r="AE9" s="7"/>
      <c r="AF9" s="7"/>
      <c r="AG9" s="7"/>
      <c r="AH9" s="7"/>
    </row>
    <row r="10" spans="1:41">
      <c r="A10" s="37" t="s">
        <v>54</v>
      </c>
      <c r="B10" s="86">
        <f t="shared" ref="B10:H10" si="0">B9*0.1</f>
        <v>34.818000000000005</v>
      </c>
      <c r="C10" s="21">
        <f t="shared" si="0"/>
        <v>37.545000000000002</v>
      </c>
      <c r="D10" s="29">
        <f t="shared" si="0"/>
        <v>62.273000000000003</v>
      </c>
      <c r="E10" s="69">
        <f t="shared" si="0"/>
        <v>37.273000000000003</v>
      </c>
      <c r="F10" s="71">
        <f t="shared" si="0"/>
        <v>35.454500000000003</v>
      </c>
      <c r="G10" s="71">
        <f t="shared" si="0"/>
        <v>26.1</v>
      </c>
      <c r="H10" s="100">
        <f t="shared" si="0"/>
        <v>0</v>
      </c>
      <c r="I10" s="304"/>
      <c r="J10" s="305"/>
      <c r="K10" s="305"/>
      <c r="L10" s="305"/>
      <c r="M10" s="305"/>
      <c r="N10" s="112"/>
      <c r="O10" s="69">
        <f>O9*0.1</f>
        <v>35.454500000000003</v>
      </c>
      <c r="P10" s="71">
        <f>P9*0.1</f>
        <v>37.726999999999997</v>
      </c>
      <c r="Q10" s="71">
        <f>Q9*0.1</f>
        <v>47.727000000000004</v>
      </c>
      <c r="R10" s="68" t="s">
        <v>46</v>
      </c>
      <c r="AA10" s="7"/>
      <c r="AB10" s="7"/>
      <c r="AC10" s="7"/>
      <c r="AD10" s="7"/>
      <c r="AE10" s="7"/>
      <c r="AF10" s="7"/>
      <c r="AG10" s="7"/>
      <c r="AH10" s="7"/>
    </row>
    <row r="11" spans="1:41">
      <c r="A11" s="37" t="s">
        <v>55</v>
      </c>
      <c r="B11" s="86" t="s">
        <v>46</v>
      </c>
      <c r="C11" s="21" t="s">
        <v>46</v>
      </c>
      <c r="D11" s="30" t="s">
        <v>46</v>
      </c>
      <c r="E11" s="101" t="s">
        <v>46</v>
      </c>
      <c r="F11" s="102" t="s">
        <v>46</v>
      </c>
      <c r="G11" s="102" t="s">
        <v>46</v>
      </c>
      <c r="H11" s="103" t="s">
        <v>46</v>
      </c>
      <c r="I11" s="304"/>
      <c r="J11" s="305"/>
      <c r="K11" s="305"/>
      <c r="L11" s="305"/>
      <c r="M11" s="305"/>
      <c r="N11" s="112"/>
      <c r="O11" s="101" t="s">
        <v>46</v>
      </c>
      <c r="P11" s="70"/>
      <c r="Q11" s="70"/>
      <c r="R11" s="68">
        <f>R9*0.2</f>
        <v>4.1659999999999995</v>
      </c>
      <c r="AA11" s="7"/>
      <c r="AB11" s="7"/>
      <c r="AC11" s="7"/>
      <c r="AD11" s="7"/>
      <c r="AE11" s="7"/>
      <c r="AF11" s="7"/>
      <c r="AG11" s="7"/>
      <c r="AH11" s="7"/>
    </row>
    <row r="12" spans="1:41">
      <c r="A12" s="37" t="s">
        <v>56</v>
      </c>
      <c r="B12" s="86">
        <f t="shared" ref="B12:H12" si="1">B9+B10</f>
        <v>382.99799999999999</v>
      </c>
      <c r="C12" s="21">
        <f t="shared" si="1"/>
        <v>412.995</v>
      </c>
      <c r="D12" s="29">
        <f t="shared" si="1"/>
        <v>685.00300000000004</v>
      </c>
      <c r="E12" s="69">
        <f t="shared" si="1"/>
        <v>410.00300000000004</v>
      </c>
      <c r="F12" s="71">
        <f t="shared" si="1"/>
        <v>389.99950000000001</v>
      </c>
      <c r="G12" s="71">
        <f t="shared" si="1"/>
        <v>287.10000000000002</v>
      </c>
      <c r="H12" s="100">
        <f t="shared" si="1"/>
        <v>0</v>
      </c>
      <c r="I12" s="304"/>
      <c r="J12" s="305"/>
      <c r="K12" s="305"/>
      <c r="L12" s="305"/>
      <c r="M12" s="305"/>
      <c r="N12" s="112"/>
      <c r="O12" s="69">
        <f>O9+O10</f>
        <v>389.99950000000001</v>
      </c>
      <c r="P12" s="71">
        <f>P9+P10</f>
        <v>414.99699999999996</v>
      </c>
      <c r="Q12" s="71">
        <f>Q9+Q10</f>
        <v>524.99699999999996</v>
      </c>
      <c r="R12" s="68">
        <f>R9+R11</f>
        <v>24.995999999999999</v>
      </c>
      <c r="AA12" s="7"/>
      <c r="AB12" s="7"/>
      <c r="AC12" s="7"/>
      <c r="AD12" s="7"/>
      <c r="AE12" s="7"/>
      <c r="AF12" s="7"/>
      <c r="AG12" s="7"/>
      <c r="AH12" s="7"/>
    </row>
    <row r="13" spans="1:41">
      <c r="A13" s="37" t="s">
        <v>57</v>
      </c>
      <c r="B13" s="86">
        <v>51.82</v>
      </c>
      <c r="C13" s="21">
        <v>51.82</v>
      </c>
      <c r="D13" s="29">
        <v>68.180000000000007</v>
      </c>
      <c r="E13" s="101">
        <v>60</v>
      </c>
      <c r="F13" s="102">
        <v>60</v>
      </c>
      <c r="G13" s="102">
        <v>82</v>
      </c>
      <c r="H13" s="103"/>
      <c r="I13" s="19">
        <v>50</v>
      </c>
      <c r="J13" s="20">
        <v>50</v>
      </c>
      <c r="K13" s="20">
        <v>50</v>
      </c>
      <c r="L13" s="20">
        <v>50</v>
      </c>
      <c r="M13" s="20">
        <v>50</v>
      </c>
      <c r="N13" s="112"/>
      <c r="O13" s="69">
        <v>85</v>
      </c>
      <c r="P13" s="70">
        <v>90</v>
      </c>
      <c r="Q13" s="70">
        <v>110</v>
      </c>
      <c r="R13" s="68" t="s">
        <v>46</v>
      </c>
      <c r="AA13" s="7"/>
      <c r="AB13" s="7"/>
      <c r="AC13" s="7"/>
      <c r="AD13" s="7"/>
      <c r="AE13" s="7"/>
      <c r="AF13" s="7"/>
      <c r="AG13" s="7"/>
      <c r="AH13" s="7"/>
    </row>
    <row r="14" spans="1:41">
      <c r="A14" s="37" t="s">
        <v>54</v>
      </c>
      <c r="B14" s="86">
        <f t="shared" ref="B14:D14" si="2">B13*0.1</f>
        <v>5.1820000000000004</v>
      </c>
      <c r="C14" s="21">
        <f t="shared" si="2"/>
        <v>5.1820000000000004</v>
      </c>
      <c r="D14" s="29">
        <f t="shared" si="2"/>
        <v>6.8180000000000014</v>
      </c>
      <c r="E14" s="69"/>
      <c r="F14" s="71"/>
      <c r="G14" s="71"/>
      <c r="H14" s="103"/>
      <c r="I14" s="23" t="s">
        <v>46</v>
      </c>
      <c r="J14" s="24" t="s">
        <v>46</v>
      </c>
      <c r="K14" s="24" t="s">
        <v>46</v>
      </c>
      <c r="L14" s="24" t="s">
        <v>46</v>
      </c>
      <c r="M14" s="24" t="s">
        <v>46</v>
      </c>
      <c r="N14" s="112"/>
      <c r="O14" s="69">
        <v>0</v>
      </c>
      <c r="P14" s="71">
        <v>0</v>
      </c>
      <c r="Q14" s="71">
        <v>0</v>
      </c>
      <c r="R14" s="68" t="s">
        <v>46</v>
      </c>
      <c r="AA14" s="7"/>
      <c r="AB14" s="7"/>
      <c r="AC14" s="7"/>
      <c r="AD14" s="7"/>
      <c r="AE14" s="7"/>
      <c r="AF14" s="7"/>
      <c r="AG14" s="7"/>
      <c r="AH14" s="7"/>
    </row>
    <row r="15" spans="1:41">
      <c r="A15" s="37" t="s">
        <v>58</v>
      </c>
      <c r="B15" s="86">
        <f t="shared" ref="B15:H15" si="3">B13+B14</f>
        <v>57.002000000000002</v>
      </c>
      <c r="C15" s="21">
        <f t="shared" si="3"/>
        <v>57.002000000000002</v>
      </c>
      <c r="D15" s="29">
        <f t="shared" si="3"/>
        <v>74.998000000000005</v>
      </c>
      <c r="E15" s="69">
        <f t="shared" si="3"/>
        <v>60</v>
      </c>
      <c r="F15" s="71">
        <f t="shared" si="3"/>
        <v>60</v>
      </c>
      <c r="G15" s="71">
        <f t="shared" si="3"/>
        <v>82</v>
      </c>
      <c r="H15" s="100">
        <f t="shared" si="3"/>
        <v>0</v>
      </c>
      <c r="I15" s="19">
        <v>50</v>
      </c>
      <c r="J15" s="20">
        <v>50</v>
      </c>
      <c r="K15" s="20">
        <v>50</v>
      </c>
      <c r="L15" s="20">
        <v>50</v>
      </c>
      <c r="M15" s="20">
        <v>50</v>
      </c>
      <c r="N15" s="112"/>
      <c r="O15" s="69">
        <f>O13+O14</f>
        <v>85</v>
      </c>
      <c r="P15" s="71">
        <f>P13+P14</f>
        <v>90</v>
      </c>
      <c r="Q15" s="71">
        <f>Q13+Q14</f>
        <v>110</v>
      </c>
      <c r="R15" s="68">
        <v>5</v>
      </c>
      <c r="AA15" s="7"/>
      <c r="AB15" s="7"/>
      <c r="AC15" s="7"/>
      <c r="AD15" s="7"/>
      <c r="AE15" s="7"/>
      <c r="AF15" s="7"/>
      <c r="AG15" s="7"/>
      <c r="AH15" s="7"/>
    </row>
    <row r="16" spans="1:41">
      <c r="A16" s="37" t="s">
        <v>59</v>
      </c>
      <c r="B16" s="86">
        <v>25</v>
      </c>
      <c r="C16" s="21">
        <v>25</v>
      </c>
      <c r="D16" s="29">
        <v>50</v>
      </c>
      <c r="E16" s="69">
        <v>33.33</v>
      </c>
      <c r="F16" s="71">
        <v>33.33</v>
      </c>
      <c r="G16" s="71">
        <v>33.33</v>
      </c>
      <c r="H16" s="103"/>
      <c r="I16" s="19">
        <v>50</v>
      </c>
      <c r="J16" s="20">
        <v>50</v>
      </c>
      <c r="K16" s="20">
        <v>50</v>
      </c>
      <c r="L16" s="20">
        <v>50</v>
      </c>
      <c r="M16" s="20">
        <v>50</v>
      </c>
      <c r="N16" s="112"/>
      <c r="O16" s="69">
        <v>37.5</v>
      </c>
      <c r="P16" s="63">
        <v>37.5</v>
      </c>
      <c r="Q16" s="63">
        <v>54.17</v>
      </c>
      <c r="R16" s="68" t="s">
        <v>46</v>
      </c>
      <c r="AA16" s="7"/>
      <c r="AB16" s="7"/>
      <c r="AC16" s="7"/>
      <c r="AD16" s="7"/>
      <c r="AE16" s="7"/>
      <c r="AF16" s="7"/>
      <c r="AG16" s="7"/>
      <c r="AH16" s="7"/>
    </row>
    <row r="17" spans="1:63">
      <c r="A17" s="37" t="s">
        <v>55</v>
      </c>
      <c r="B17" s="86">
        <f t="shared" ref="B17:C17" si="4">B16*0.2</f>
        <v>5</v>
      </c>
      <c r="C17" s="21">
        <f t="shared" si="4"/>
        <v>5</v>
      </c>
      <c r="D17" s="29">
        <v>10</v>
      </c>
      <c r="E17" s="69">
        <f>E16*0.2</f>
        <v>6.6660000000000004</v>
      </c>
      <c r="F17" s="71">
        <f t="shared" ref="F17:H17" si="5">F16*0.2</f>
        <v>6.6660000000000004</v>
      </c>
      <c r="G17" s="71">
        <f>G16*0.2</f>
        <v>6.6660000000000004</v>
      </c>
      <c r="H17" s="100">
        <f t="shared" si="5"/>
        <v>0</v>
      </c>
      <c r="I17" s="19">
        <v>10</v>
      </c>
      <c r="J17" s="20">
        <v>10</v>
      </c>
      <c r="K17" s="20">
        <v>10</v>
      </c>
      <c r="L17" s="20">
        <v>10</v>
      </c>
      <c r="M17" s="20">
        <v>10</v>
      </c>
      <c r="N17" s="112"/>
      <c r="O17" s="69">
        <f>O16*0.2</f>
        <v>7.5</v>
      </c>
      <c r="P17" s="71">
        <f>P16*0.2</f>
        <v>7.5</v>
      </c>
      <c r="Q17" s="71">
        <f>Q16*0.2</f>
        <v>10.834000000000001</v>
      </c>
      <c r="R17" s="68" t="s">
        <v>46</v>
      </c>
      <c r="AA17" s="7"/>
      <c r="AB17" s="7"/>
      <c r="AC17" s="7"/>
      <c r="AD17" s="7"/>
      <c r="AE17" s="7"/>
      <c r="AF17" s="7"/>
      <c r="AG17" s="7"/>
      <c r="AH17" s="7"/>
    </row>
    <row r="18" spans="1:63">
      <c r="A18" s="38" t="s">
        <v>60</v>
      </c>
      <c r="B18" s="86">
        <f t="shared" ref="B18:H18" si="6">B16+B17</f>
        <v>30</v>
      </c>
      <c r="C18" s="21">
        <f t="shared" si="6"/>
        <v>30</v>
      </c>
      <c r="D18" s="29">
        <f t="shared" si="6"/>
        <v>60</v>
      </c>
      <c r="E18" s="69">
        <f t="shared" si="6"/>
        <v>39.995999999999995</v>
      </c>
      <c r="F18" s="71">
        <f t="shared" si="6"/>
        <v>39.995999999999995</v>
      </c>
      <c r="G18" s="71">
        <f t="shared" si="6"/>
        <v>39.995999999999995</v>
      </c>
      <c r="H18" s="100">
        <f t="shared" si="6"/>
        <v>0</v>
      </c>
      <c r="I18" s="19">
        <v>60</v>
      </c>
      <c r="J18" s="20">
        <v>60</v>
      </c>
      <c r="K18" s="20">
        <v>60</v>
      </c>
      <c r="L18" s="20">
        <v>60</v>
      </c>
      <c r="M18" s="20">
        <v>60</v>
      </c>
      <c r="N18" s="112"/>
      <c r="O18" s="69">
        <f>O16+O17</f>
        <v>45</v>
      </c>
      <c r="P18" s="71">
        <f>P16+P17</f>
        <v>45</v>
      </c>
      <c r="Q18" s="71">
        <f>Q16+Q17</f>
        <v>65.004000000000005</v>
      </c>
      <c r="R18" s="68" t="s">
        <v>46</v>
      </c>
      <c r="AA18" s="7"/>
      <c r="AB18" s="7"/>
      <c r="AC18" s="7"/>
      <c r="AD18" s="7"/>
      <c r="AE18" s="7"/>
      <c r="AF18" s="7"/>
      <c r="AG18" s="7"/>
      <c r="AH18" s="7"/>
    </row>
    <row r="19" spans="1:63" s="11" customFormat="1" ht="22.5">
      <c r="A19" s="9" t="s">
        <v>61</v>
      </c>
      <c r="B19" s="25">
        <f>B18+B15+B12</f>
        <v>470</v>
      </c>
      <c r="C19" s="26">
        <f t="shared" ref="C19:H19" si="7">C18+C15+C12</f>
        <v>499.99700000000001</v>
      </c>
      <c r="D19" s="27">
        <f t="shared" si="7"/>
        <v>820.00099999999998</v>
      </c>
      <c r="E19" s="73">
        <f t="shared" si="7"/>
        <v>509.99900000000002</v>
      </c>
      <c r="F19" s="74">
        <f t="shared" si="7"/>
        <v>489.99549999999999</v>
      </c>
      <c r="G19" s="74">
        <f t="shared" si="7"/>
        <v>409.096</v>
      </c>
      <c r="H19" s="241">
        <f t="shared" si="7"/>
        <v>0</v>
      </c>
      <c r="I19" s="287" t="s">
        <v>62</v>
      </c>
      <c r="J19" s="285" t="s">
        <v>63</v>
      </c>
      <c r="K19" s="285" t="s">
        <v>64</v>
      </c>
      <c r="L19" s="285" t="s">
        <v>65</v>
      </c>
      <c r="M19" s="285" t="s">
        <v>66</v>
      </c>
      <c r="N19" s="112"/>
      <c r="O19" s="73">
        <f>O18+O15+O12</f>
        <v>519.99950000000001</v>
      </c>
      <c r="P19" s="74">
        <f>P18+P15+P12</f>
        <v>549.99699999999996</v>
      </c>
      <c r="Q19" s="74">
        <f>Q18+Q15+Q12</f>
        <v>700.00099999999998</v>
      </c>
      <c r="R19" s="75">
        <f>R12+R15</f>
        <v>29.995999999999999</v>
      </c>
      <c r="S19"/>
      <c r="T19"/>
      <c r="U19"/>
      <c r="V19"/>
      <c r="W19"/>
      <c r="X19"/>
      <c r="Y19"/>
      <c r="Z19"/>
      <c r="AA19" s="10"/>
      <c r="AB19" s="10"/>
      <c r="AC19" s="10"/>
      <c r="AD19" s="10"/>
      <c r="AE19" s="10"/>
      <c r="AF19" s="10"/>
      <c r="AG19" s="10"/>
      <c r="AH19" s="10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3">
      <c r="A20" s="37" t="s">
        <v>67</v>
      </c>
      <c r="B20" s="19">
        <f>B19-B18</f>
        <v>440</v>
      </c>
      <c r="C20" s="20">
        <f t="shared" ref="C20:G20" si="8">C19-C18</f>
        <v>469.99700000000001</v>
      </c>
      <c r="D20" s="29">
        <f t="shared" si="8"/>
        <v>760.00099999999998</v>
      </c>
      <c r="E20" s="69">
        <f t="shared" si="8"/>
        <v>470.00300000000004</v>
      </c>
      <c r="F20" s="71">
        <f t="shared" si="8"/>
        <v>449.99950000000001</v>
      </c>
      <c r="G20" s="71">
        <f t="shared" si="8"/>
        <v>369.1</v>
      </c>
      <c r="H20" s="100">
        <v>30</v>
      </c>
      <c r="I20" s="288">
        <v>270</v>
      </c>
      <c r="J20" s="286">
        <v>320</v>
      </c>
      <c r="K20" s="286">
        <v>350</v>
      </c>
      <c r="L20" s="286">
        <v>400</v>
      </c>
      <c r="M20" s="286">
        <v>470</v>
      </c>
      <c r="N20" s="112"/>
      <c r="O20" s="69">
        <f>O19-O18</f>
        <v>474.99950000000001</v>
      </c>
      <c r="P20" s="71">
        <f>P19-P18</f>
        <v>504.99699999999996</v>
      </c>
      <c r="Q20" s="71">
        <f>Q19-Q18</f>
        <v>634.99699999999996</v>
      </c>
      <c r="R20" s="68">
        <v>30</v>
      </c>
      <c r="AA20" s="7"/>
      <c r="AB20" s="7"/>
      <c r="AC20" s="7"/>
      <c r="AD20" s="7"/>
      <c r="AE20" s="7"/>
      <c r="AF20" s="7"/>
      <c r="AG20" s="7"/>
      <c r="AH20" s="7"/>
    </row>
    <row r="21" spans="1:63">
      <c r="A21" s="37" t="s">
        <v>68</v>
      </c>
      <c r="B21" s="19">
        <v>41.67</v>
      </c>
      <c r="C21" s="20">
        <v>41.67</v>
      </c>
      <c r="D21" s="29">
        <v>41.67</v>
      </c>
      <c r="E21" s="69">
        <v>41.67</v>
      </c>
      <c r="F21" s="71">
        <v>41.67</v>
      </c>
      <c r="G21" s="71">
        <v>41.67</v>
      </c>
      <c r="H21" s="100">
        <f t="shared" ref="H21:H27" si="9">H20-H19</f>
        <v>30</v>
      </c>
      <c r="I21" s="19">
        <v>41.67</v>
      </c>
      <c r="J21" s="20">
        <v>41.67</v>
      </c>
      <c r="K21" s="20">
        <v>41.67</v>
      </c>
      <c r="L21" s="20">
        <v>41.67</v>
      </c>
      <c r="M21" s="20">
        <v>41.67</v>
      </c>
      <c r="N21" s="112"/>
      <c r="O21" s="69">
        <v>41.67</v>
      </c>
      <c r="P21" s="71">
        <v>41.67</v>
      </c>
      <c r="Q21" s="71">
        <v>41.67</v>
      </c>
      <c r="R21" s="76">
        <v>0</v>
      </c>
      <c r="AA21" s="7"/>
      <c r="AB21" s="7"/>
      <c r="AC21" s="7"/>
      <c r="AD21" s="7"/>
      <c r="AE21" s="7"/>
      <c r="AF21" s="7"/>
      <c r="AG21" s="7"/>
      <c r="AH21" s="7"/>
    </row>
    <row r="22" spans="1:63">
      <c r="A22" s="37" t="s">
        <v>55</v>
      </c>
      <c r="B22" s="19">
        <f>B21*0.2</f>
        <v>8.3340000000000014</v>
      </c>
      <c r="C22" s="20">
        <f t="shared" ref="C22:D22" si="10">C21*0.2</f>
        <v>8.3340000000000014</v>
      </c>
      <c r="D22" s="29">
        <f t="shared" si="10"/>
        <v>8.3340000000000014</v>
      </c>
      <c r="E22" s="69">
        <v>8.3340000000000014</v>
      </c>
      <c r="F22" s="71">
        <v>8.3340000000000014</v>
      </c>
      <c r="G22" s="71">
        <v>8.3340000000000014</v>
      </c>
      <c r="H22" s="100">
        <f t="shared" si="9"/>
        <v>0</v>
      </c>
      <c r="I22" s="19">
        <v>8.3340000000000014</v>
      </c>
      <c r="J22" s="20">
        <v>8.3340000000000014</v>
      </c>
      <c r="K22" s="20">
        <v>8.3340000000000014</v>
      </c>
      <c r="L22" s="20">
        <v>8.3340000000000014</v>
      </c>
      <c r="M22" s="20">
        <v>8.3340000000000014</v>
      </c>
      <c r="N22" s="112"/>
      <c r="O22" s="69">
        <v>8.3340000000000014</v>
      </c>
      <c r="P22" s="71">
        <v>8.3340000000000014</v>
      </c>
      <c r="Q22" s="71">
        <v>8.3340000000000014</v>
      </c>
      <c r="R22" s="76">
        <v>0</v>
      </c>
      <c r="AA22" s="7"/>
      <c r="AB22" s="7"/>
      <c r="AC22" s="7"/>
      <c r="AD22" s="7"/>
      <c r="AE22" s="7"/>
      <c r="AF22" s="7"/>
      <c r="AG22" s="7"/>
      <c r="AH22" s="7"/>
    </row>
    <row r="23" spans="1:63">
      <c r="A23" s="37" t="s">
        <v>69</v>
      </c>
      <c r="B23" s="19">
        <f>B21+B22</f>
        <v>50.004000000000005</v>
      </c>
      <c r="C23" s="20">
        <f t="shared" ref="C23:D23" si="11">C21+C22</f>
        <v>50.004000000000005</v>
      </c>
      <c r="D23" s="29">
        <f t="shared" si="11"/>
        <v>50.004000000000005</v>
      </c>
      <c r="E23" s="69">
        <v>50.004000000000005</v>
      </c>
      <c r="F23" s="71">
        <v>50.004000000000005</v>
      </c>
      <c r="G23" s="71">
        <v>50.004000000000005</v>
      </c>
      <c r="H23" s="100">
        <f t="shared" si="9"/>
        <v>-30</v>
      </c>
      <c r="I23" s="19">
        <v>50.004000000000005</v>
      </c>
      <c r="J23" s="20">
        <v>50.004000000000005</v>
      </c>
      <c r="K23" s="20">
        <v>50.004000000000005</v>
      </c>
      <c r="L23" s="20">
        <v>50.004000000000005</v>
      </c>
      <c r="M23" s="20">
        <v>50.004000000000005</v>
      </c>
      <c r="N23" s="112"/>
      <c r="O23" s="69">
        <v>50.004000000000005</v>
      </c>
      <c r="P23" s="71">
        <v>50.004000000000005</v>
      </c>
      <c r="Q23" s="71">
        <v>50.004000000000005</v>
      </c>
      <c r="R23" s="76">
        <v>0</v>
      </c>
      <c r="AA23" s="7"/>
      <c r="AB23" s="7"/>
      <c r="AC23" s="7"/>
      <c r="AD23" s="7"/>
      <c r="AE23" s="7"/>
      <c r="AF23" s="7"/>
      <c r="AG23" s="7"/>
      <c r="AH23" s="7"/>
    </row>
    <row r="24" spans="1:63">
      <c r="A24" s="37" t="s">
        <v>70</v>
      </c>
      <c r="B24" s="19">
        <v>8.33</v>
      </c>
      <c r="C24" s="20">
        <v>8.33</v>
      </c>
      <c r="D24" s="29">
        <v>8.33</v>
      </c>
      <c r="E24" s="69">
        <v>8.33</v>
      </c>
      <c r="F24" s="71">
        <v>8.33</v>
      </c>
      <c r="G24" s="71">
        <v>8.33</v>
      </c>
      <c r="H24" s="100">
        <f t="shared" si="9"/>
        <v>-30</v>
      </c>
      <c r="I24" s="19">
        <v>8.33</v>
      </c>
      <c r="J24" s="20">
        <v>8.33</v>
      </c>
      <c r="K24" s="20">
        <v>8.33</v>
      </c>
      <c r="L24" s="20">
        <v>8.33</v>
      </c>
      <c r="M24" s="20">
        <v>8.33</v>
      </c>
      <c r="N24" s="114" t="s">
        <v>46</v>
      </c>
      <c r="O24" s="62">
        <v>8.33</v>
      </c>
      <c r="P24" s="63">
        <v>8.33</v>
      </c>
      <c r="Q24" s="63">
        <v>8.33</v>
      </c>
      <c r="R24" s="76">
        <v>0</v>
      </c>
      <c r="AA24" s="7"/>
      <c r="AB24" s="7"/>
      <c r="AC24" s="7"/>
      <c r="AD24" s="7"/>
      <c r="AE24" s="7"/>
      <c r="AF24" s="7"/>
      <c r="AG24" s="7"/>
      <c r="AH24" s="7"/>
    </row>
    <row r="25" spans="1:63">
      <c r="A25" s="37" t="s">
        <v>55</v>
      </c>
      <c r="B25" s="19">
        <f>B24*0.2</f>
        <v>1.6660000000000001</v>
      </c>
      <c r="C25" s="20">
        <f t="shared" ref="C25:D25" si="12">C24*0.2</f>
        <v>1.6660000000000001</v>
      </c>
      <c r="D25" s="29">
        <f t="shared" si="12"/>
        <v>1.6660000000000001</v>
      </c>
      <c r="E25" s="69">
        <v>1.6660000000000001</v>
      </c>
      <c r="F25" s="71">
        <v>1.6660000000000001</v>
      </c>
      <c r="G25" s="71">
        <v>1.6660000000000001</v>
      </c>
      <c r="H25" s="100">
        <f t="shared" si="9"/>
        <v>0</v>
      </c>
      <c r="I25" s="19">
        <v>1.6660000000000001</v>
      </c>
      <c r="J25" s="20">
        <v>1.6660000000000001</v>
      </c>
      <c r="K25" s="20">
        <v>1.6660000000000001</v>
      </c>
      <c r="L25" s="20">
        <v>1.6660000000000001</v>
      </c>
      <c r="M25" s="20">
        <v>1.6660000000000001</v>
      </c>
      <c r="N25" s="114"/>
      <c r="O25" s="62">
        <v>1.6660000000000001</v>
      </c>
      <c r="P25" s="63">
        <v>1.6660000000000001</v>
      </c>
      <c r="Q25" s="63">
        <v>1.6660000000000001</v>
      </c>
      <c r="R25" s="76">
        <v>0</v>
      </c>
      <c r="AA25" s="7"/>
      <c r="AB25" s="7"/>
      <c r="AC25" s="7"/>
      <c r="AD25" s="7"/>
      <c r="AE25" s="7"/>
      <c r="AF25" s="7"/>
      <c r="AG25" s="7"/>
      <c r="AH25" s="7"/>
    </row>
    <row r="26" spans="1:63">
      <c r="A26" s="38" t="s">
        <v>71</v>
      </c>
      <c r="B26" s="19">
        <v>2.5</v>
      </c>
      <c r="C26" s="20">
        <v>2.5</v>
      </c>
      <c r="D26" s="29">
        <v>2.5</v>
      </c>
      <c r="E26" s="69">
        <v>2.5</v>
      </c>
      <c r="F26" s="71">
        <v>2.5</v>
      </c>
      <c r="G26" s="71">
        <v>2.5</v>
      </c>
      <c r="H26" s="100">
        <f t="shared" si="9"/>
        <v>30</v>
      </c>
      <c r="I26" s="19">
        <v>2.5</v>
      </c>
      <c r="J26" s="20">
        <v>2.5</v>
      </c>
      <c r="K26" s="20">
        <v>2.5</v>
      </c>
      <c r="L26" s="20">
        <v>2.5</v>
      </c>
      <c r="M26" s="20">
        <v>2.5</v>
      </c>
      <c r="N26" s="114" t="s">
        <v>46</v>
      </c>
      <c r="O26" s="62">
        <v>2.5</v>
      </c>
      <c r="P26" s="63">
        <v>2.5</v>
      </c>
      <c r="Q26" s="63">
        <v>2.5</v>
      </c>
      <c r="R26" s="76">
        <v>0</v>
      </c>
      <c r="AA26" s="7"/>
      <c r="AB26" s="7"/>
      <c r="AC26" s="7"/>
      <c r="AD26" s="7"/>
      <c r="AE26" s="7"/>
      <c r="AF26" s="7"/>
      <c r="AG26" s="7"/>
      <c r="AH26" s="7"/>
    </row>
    <row r="27" spans="1:63" s="47" customFormat="1">
      <c r="A27" s="45" t="s">
        <v>55</v>
      </c>
      <c r="B27" s="32">
        <f>B26*0.2</f>
        <v>0.5</v>
      </c>
      <c r="C27" s="33">
        <f t="shared" ref="C27:D27" si="13">C26*0.2</f>
        <v>0.5</v>
      </c>
      <c r="D27" s="34">
        <f t="shared" si="13"/>
        <v>0.5</v>
      </c>
      <c r="E27" s="110">
        <v>0.5</v>
      </c>
      <c r="F27" s="111">
        <v>0.5</v>
      </c>
      <c r="G27" s="111">
        <v>0.5</v>
      </c>
      <c r="H27" s="185">
        <f t="shared" si="9"/>
        <v>30</v>
      </c>
      <c r="I27" s="32">
        <v>0.5</v>
      </c>
      <c r="J27" s="33">
        <v>0.5</v>
      </c>
      <c r="K27" s="33">
        <v>0.5</v>
      </c>
      <c r="L27" s="33">
        <v>0.5</v>
      </c>
      <c r="M27" s="33">
        <v>0.5</v>
      </c>
      <c r="N27" s="289"/>
      <c r="O27" s="81">
        <v>0.5</v>
      </c>
      <c r="P27" s="82">
        <v>0.5</v>
      </c>
      <c r="Q27" s="82">
        <v>0.5</v>
      </c>
      <c r="R27" s="281">
        <v>0</v>
      </c>
      <c r="S27"/>
      <c r="T27"/>
      <c r="U27"/>
      <c r="V27"/>
      <c r="W27"/>
      <c r="X27"/>
      <c r="Y27"/>
      <c r="Z27"/>
      <c r="AA27" s="7"/>
      <c r="AB27" s="7"/>
      <c r="AC27" s="7"/>
      <c r="AD27" s="7"/>
      <c r="AE27" s="7"/>
      <c r="AF27" s="7"/>
      <c r="AG27" s="7"/>
      <c r="AH27" s="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 s="43"/>
      <c r="BF27" s="43"/>
      <c r="BG27" s="43"/>
      <c r="BH27" s="43"/>
      <c r="BI27" s="43"/>
      <c r="BJ27" s="43"/>
      <c r="BK27" s="46"/>
    </row>
    <row r="28" spans="1:63" s="3" customFormat="1">
      <c r="A28" s="48" t="s">
        <v>0</v>
      </c>
      <c r="B28" s="407" t="s">
        <v>72</v>
      </c>
      <c r="C28" s="408"/>
      <c r="D28" s="408"/>
      <c r="E28" s="408"/>
      <c r="F28" s="339"/>
      <c r="G28" s="340" t="s">
        <v>73</v>
      </c>
      <c r="H28" s="341"/>
      <c r="I28" s="409"/>
      <c r="J28" s="407" t="s">
        <v>74</v>
      </c>
      <c r="K28" s="339"/>
      <c r="L28" s="340" t="s">
        <v>75</v>
      </c>
      <c r="M28" s="341"/>
      <c r="N28" s="341"/>
      <c r="O28" s="341"/>
      <c r="P28" s="341"/>
      <c r="Q28" s="341"/>
      <c r="R28" s="410"/>
      <c r="AI28" s="2"/>
      <c r="AJ28" s="2"/>
    </row>
    <row r="29" spans="1:63" s="3" customFormat="1">
      <c r="A29" s="36" t="s">
        <v>5</v>
      </c>
      <c r="B29" s="290" t="s">
        <v>76</v>
      </c>
      <c r="C29" s="291"/>
      <c r="D29" s="291"/>
      <c r="E29" s="291"/>
      <c r="F29" s="306"/>
      <c r="G29" s="307" t="s">
        <v>77</v>
      </c>
      <c r="H29" s="308"/>
      <c r="I29" s="309"/>
      <c r="J29" s="290" t="s">
        <v>78</v>
      </c>
      <c r="K29" s="306"/>
      <c r="L29" s="307" t="s">
        <v>79</v>
      </c>
      <c r="M29" s="308"/>
      <c r="N29" s="308"/>
      <c r="O29" s="308"/>
      <c r="P29" s="308"/>
      <c r="Q29" s="308" t="s">
        <v>80</v>
      </c>
      <c r="R29" s="310"/>
      <c r="AI29" s="5"/>
      <c r="AJ29" s="5"/>
    </row>
    <row r="30" spans="1:63" s="3" customFormat="1">
      <c r="A30" s="36" t="s">
        <v>10</v>
      </c>
      <c r="B30" s="290" t="s">
        <v>81</v>
      </c>
      <c r="C30" s="291"/>
      <c r="D30" s="291"/>
      <c r="E30" s="291"/>
      <c r="F30" s="306"/>
      <c r="G30" s="307" t="s">
        <v>82</v>
      </c>
      <c r="H30" s="308"/>
      <c r="I30" s="309"/>
      <c r="J30" s="290" t="s">
        <v>83</v>
      </c>
      <c r="K30" s="306"/>
      <c r="L30" s="307" t="s">
        <v>84</v>
      </c>
      <c r="M30" s="308"/>
      <c r="N30" s="308"/>
      <c r="O30" s="308"/>
      <c r="P30" s="308"/>
      <c r="Q30" s="308"/>
      <c r="R30" s="310"/>
      <c r="AI30" s="5"/>
      <c r="AJ30" s="5"/>
    </row>
    <row r="31" spans="1:63" s="3" customFormat="1">
      <c r="A31" s="36" t="s">
        <v>15</v>
      </c>
      <c r="B31" s="290" t="s">
        <v>85</v>
      </c>
      <c r="C31" s="291"/>
      <c r="D31" s="291"/>
      <c r="E31" s="291" t="s">
        <v>86</v>
      </c>
      <c r="F31" s="306"/>
      <c r="G31" s="307" t="s">
        <v>87</v>
      </c>
      <c r="H31" s="308"/>
      <c r="I31" s="309"/>
      <c r="J31" s="290" t="s">
        <v>88</v>
      </c>
      <c r="K31" s="306"/>
      <c r="L31" s="307" t="s">
        <v>89</v>
      </c>
      <c r="M31" s="308"/>
      <c r="N31" s="308"/>
      <c r="O31" s="308"/>
      <c r="P31" s="308"/>
      <c r="Q31" s="308" t="s">
        <v>90</v>
      </c>
      <c r="R31" s="310"/>
      <c r="AI31" s="5"/>
      <c r="AJ31" s="5"/>
    </row>
    <row r="32" spans="1:63" s="3" customFormat="1">
      <c r="A32" s="36" t="s">
        <v>22</v>
      </c>
      <c r="B32" s="120" t="s">
        <v>24</v>
      </c>
      <c r="C32" s="121" t="s">
        <v>29</v>
      </c>
      <c r="D32" s="121" t="s">
        <v>31</v>
      </c>
      <c r="E32" s="384" t="s">
        <v>28</v>
      </c>
      <c r="F32" s="387"/>
      <c r="G32" s="139" t="s">
        <v>23</v>
      </c>
      <c r="H32" s="140" t="s">
        <v>24</v>
      </c>
      <c r="I32" s="141" t="s">
        <v>29</v>
      </c>
      <c r="J32" s="120" t="s">
        <v>29</v>
      </c>
      <c r="K32" s="122" t="s">
        <v>31</v>
      </c>
      <c r="L32" s="139" t="s">
        <v>91</v>
      </c>
      <c r="M32" s="140" t="s">
        <v>24</v>
      </c>
      <c r="N32" s="140" t="s">
        <v>92</v>
      </c>
      <c r="O32" s="140" t="s">
        <v>93</v>
      </c>
      <c r="P32" s="140" t="s">
        <v>94</v>
      </c>
      <c r="Q32" s="295" t="s">
        <v>28</v>
      </c>
      <c r="R32" s="296"/>
      <c r="AI32" s="5"/>
      <c r="AJ32" s="5"/>
    </row>
    <row r="33" spans="1:36" s="3" customFormat="1">
      <c r="A33" s="36" t="s">
        <v>34</v>
      </c>
      <c r="B33" s="120" t="s">
        <v>36</v>
      </c>
      <c r="C33" s="121" t="s">
        <v>44</v>
      </c>
      <c r="D33" s="121" t="s">
        <v>95</v>
      </c>
      <c r="E33" s="384" t="s">
        <v>38</v>
      </c>
      <c r="F33" s="387"/>
      <c r="G33" s="139" t="s">
        <v>35</v>
      </c>
      <c r="H33" s="140" t="s">
        <v>36</v>
      </c>
      <c r="I33" s="141" t="s">
        <v>44</v>
      </c>
      <c r="J33" s="120" t="s">
        <v>36</v>
      </c>
      <c r="K33" s="122" t="s">
        <v>96</v>
      </c>
      <c r="L33" s="139" t="s">
        <v>36</v>
      </c>
      <c r="M33" s="140" t="s">
        <v>44</v>
      </c>
      <c r="N33" s="140" t="s">
        <v>97</v>
      </c>
      <c r="O33" s="140" t="s">
        <v>98</v>
      </c>
      <c r="P33" s="140" t="s">
        <v>99</v>
      </c>
      <c r="Q33" s="295" t="s">
        <v>38</v>
      </c>
      <c r="R33" s="296"/>
      <c r="AI33" s="5"/>
      <c r="AJ33" s="5"/>
    </row>
    <row r="34" spans="1:36" s="3" customFormat="1">
      <c r="A34" s="36" t="s">
        <v>100</v>
      </c>
      <c r="B34" s="117">
        <v>15</v>
      </c>
      <c r="C34" s="118">
        <v>18</v>
      </c>
      <c r="D34" s="118">
        <v>33</v>
      </c>
      <c r="E34" s="118" t="s">
        <v>101</v>
      </c>
      <c r="F34" s="119" t="s">
        <v>102</v>
      </c>
      <c r="G34" s="136">
        <v>13</v>
      </c>
      <c r="H34" s="137">
        <v>18</v>
      </c>
      <c r="I34" s="138">
        <v>25</v>
      </c>
      <c r="J34" s="117">
        <v>19</v>
      </c>
      <c r="K34" s="119">
        <v>35</v>
      </c>
      <c r="L34" s="136">
        <v>15</v>
      </c>
      <c r="M34" s="137">
        <v>18</v>
      </c>
      <c r="N34" s="137">
        <v>19</v>
      </c>
      <c r="O34" s="137">
        <v>39</v>
      </c>
      <c r="P34" s="137">
        <v>40</v>
      </c>
      <c r="Q34" s="137" t="s">
        <v>101</v>
      </c>
      <c r="R34" s="155" t="s">
        <v>102</v>
      </c>
      <c r="AI34" s="5"/>
      <c r="AJ34" s="5"/>
    </row>
    <row r="35" spans="1:36" s="3" customFormat="1">
      <c r="A35" s="36" t="s">
        <v>48</v>
      </c>
      <c r="B35" s="117">
        <v>88</v>
      </c>
      <c r="C35" s="118">
        <v>17</v>
      </c>
      <c r="D35" s="118">
        <v>4</v>
      </c>
      <c r="E35" s="291" t="s">
        <v>20</v>
      </c>
      <c r="F35" s="306"/>
      <c r="G35" s="136">
        <v>15</v>
      </c>
      <c r="H35" s="137">
        <v>129</v>
      </c>
      <c r="I35" s="138">
        <v>6</v>
      </c>
      <c r="J35" s="117">
        <v>106</v>
      </c>
      <c r="K35" s="119">
        <v>9</v>
      </c>
      <c r="L35" s="136">
        <v>17</v>
      </c>
      <c r="M35" s="137">
        <v>144</v>
      </c>
      <c r="N35" s="137">
        <v>42</v>
      </c>
      <c r="O35" s="137">
        <v>4</v>
      </c>
      <c r="P35" s="137">
        <v>6</v>
      </c>
      <c r="Q35" s="308" t="s">
        <v>20</v>
      </c>
      <c r="R35" s="310"/>
      <c r="AI35" s="5"/>
      <c r="AJ35" s="5"/>
    </row>
    <row r="36" spans="1:36">
      <c r="A36" s="37" t="s">
        <v>49</v>
      </c>
      <c r="B36" s="123">
        <v>381.81</v>
      </c>
      <c r="C36" s="124">
        <v>413.63</v>
      </c>
      <c r="D36" s="124">
        <v>531.80999999999995</v>
      </c>
      <c r="E36" s="125">
        <v>5.83</v>
      </c>
      <c r="F36" s="126">
        <v>10</v>
      </c>
      <c r="G36" s="142">
        <v>272.726</v>
      </c>
      <c r="H36" s="143">
        <v>340.90499999999997</v>
      </c>
      <c r="I36" s="144">
        <v>363.63600000000002</v>
      </c>
      <c r="J36" s="123">
        <v>344.54500000000002</v>
      </c>
      <c r="K36" s="132">
        <v>509.09</v>
      </c>
      <c r="L36" s="142">
        <v>304.54500000000002</v>
      </c>
      <c r="M36" s="143">
        <v>318.18</v>
      </c>
      <c r="N36" s="143">
        <v>330.91</v>
      </c>
      <c r="O36" s="143">
        <v>486.37</v>
      </c>
      <c r="P36" s="143">
        <v>504.55</v>
      </c>
      <c r="Q36" s="157">
        <v>20.83</v>
      </c>
      <c r="R36" s="158">
        <v>37.5</v>
      </c>
      <c r="AI36" s="7"/>
      <c r="AJ36" s="7"/>
    </row>
    <row r="37" spans="1:36">
      <c r="A37" s="37" t="s">
        <v>54</v>
      </c>
      <c r="B37" s="123">
        <f t="shared" ref="B37:D37" si="14">B36*0.1</f>
        <v>38.181000000000004</v>
      </c>
      <c r="C37" s="124">
        <f t="shared" si="14"/>
        <v>41.363</v>
      </c>
      <c r="D37" s="124">
        <f t="shared" si="14"/>
        <v>53.180999999999997</v>
      </c>
      <c r="E37" s="125" t="s">
        <v>46</v>
      </c>
      <c r="F37" s="126" t="s">
        <v>46</v>
      </c>
      <c r="G37" s="142">
        <f t="shared" ref="G37:K37" si="15">G36*0.1</f>
        <v>27.272600000000001</v>
      </c>
      <c r="H37" s="143">
        <f t="shared" si="15"/>
        <v>34.090499999999999</v>
      </c>
      <c r="I37" s="144">
        <f t="shared" si="15"/>
        <v>36.363600000000005</v>
      </c>
      <c r="J37" s="123">
        <f t="shared" si="15"/>
        <v>34.454500000000003</v>
      </c>
      <c r="K37" s="132">
        <f t="shared" si="15"/>
        <v>50.908999999999999</v>
      </c>
      <c r="L37" s="142">
        <f>L36*0.1</f>
        <v>30.454500000000003</v>
      </c>
      <c r="M37" s="143">
        <f>M36*0.1</f>
        <v>31.818000000000001</v>
      </c>
      <c r="N37" s="143">
        <f>N36*0.1</f>
        <v>33.091000000000001</v>
      </c>
      <c r="O37" s="143">
        <f>O36*0.1</f>
        <v>48.637</v>
      </c>
      <c r="P37" s="143">
        <f>P36*0.1</f>
        <v>50.455000000000005</v>
      </c>
      <c r="Q37" s="157" t="s">
        <v>46</v>
      </c>
      <c r="R37" s="158" t="s">
        <v>46</v>
      </c>
      <c r="AI37" s="7"/>
      <c r="AJ37" s="7"/>
    </row>
    <row r="38" spans="1:36">
      <c r="A38" s="37" t="s">
        <v>55</v>
      </c>
      <c r="B38" s="127" t="s">
        <v>46</v>
      </c>
      <c r="C38" s="128" t="s">
        <v>46</v>
      </c>
      <c r="D38" s="128" t="s">
        <v>46</v>
      </c>
      <c r="E38" s="125">
        <f t="shared" ref="E38:F38" si="16">E36*0.2</f>
        <v>1.1660000000000001</v>
      </c>
      <c r="F38" s="126">
        <f t="shared" si="16"/>
        <v>2</v>
      </c>
      <c r="G38" s="145" t="s">
        <v>46</v>
      </c>
      <c r="H38" s="146" t="s">
        <v>46</v>
      </c>
      <c r="I38" s="147" t="s">
        <v>46</v>
      </c>
      <c r="J38" s="127" t="s">
        <v>46</v>
      </c>
      <c r="K38" s="154" t="s">
        <v>46</v>
      </c>
      <c r="L38" s="145" t="s">
        <v>46</v>
      </c>
      <c r="M38" s="146" t="s">
        <v>46</v>
      </c>
      <c r="N38" s="146" t="s">
        <v>46</v>
      </c>
      <c r="O38" s="146" t="s">
        <v>46</v>
      </c>
      <c r="P38" s="146" t="s">
        <v>46</v>
      </c>
      <c r="Q38" s="157">
        <f t="shared" ref="Q38:R38" si="17">Q36*0.2</f>
        <v>4.1659999999999995</v>
      </c>
      <c r="R38" s="158">
        <f t="shared" si="17"/>
        <v>7.5</v>
      </c>
      <c r="AI38" s="7"/>
      <c r="AJ38" s="7"/>
    </row>
    <row r="39" spans="1:36">
      <c r="A39" s="37" t="s">
        <v>56</v>
      </c>
      <c r="B39" s="123">
        <f t="shared" ref="B39:K39" si="18">B36+B37</f>
        <v>419.99099999999999</v>
      </c>
      <c r="C39" s="124">
        <f t="shared" si="18"/>
        <v>454.99299999999999</v>
      </c>
      <c r="D39" s="124">
        <f t="shared" si="18"/>
        <v>584.99099999999999</v>
      </c>
      <c r="E39" s="125">
        <f t="shared" ref="E39:F39" si="19">E36+E38</f>
        <v>6.9960000000000004</v>
      </c>
      <c r="F39" s="126">
        <f t="shared" si="19"/>
        <v>12</v>
      </c>
      <c r="G39" s="142">
        <f t="shared" si="18"/>
        <v>299.99860000000001</v>
      </c>
      <c r="H39" s="143">
        <f t="shared" si="18"/>
        <v>374.99549999999999</v>
      </c>
      <c r="I39" s="144">
        <f t="shared" si="18"/>
        <v>399.99960000000004</v>
      </c>
      <c r="J39" s="123">
        <f t="shared" si="18"/>
        <v>378.99950000000001</v>
      </c>
      <c r="K39" s="132">
        <f t="shared" si="18"/>
        <v>559.99900000000002</v>
      </c>
      <c r="L39" s="142">
        <f>L36+L37</f>
        <v>334.99950000000001</v>
      </c>
      <c r="M39" s="143">
        <f>M36+M37</f>
        <v>349.99799999999999</v>
      </c>
      <c r="N39" s="143">
        <f>N36+N37</f>
        <v>364.00100000000003</v>
      </c>
      <c r="O39" s="143">
        <f>O36+O37</f>
        <v>535.00700000000006</v>
      </c>
      <c r="P39" s="143">
        <f>P36+P37</f>
        <v>555.005</v>
      </c>
      <c r="Q39" s="157">
        <f t="shared" ref="Q39:R39" si="20">Q36+Q38</f>
        <v>24.995999999999999</v>
      </c>
      <c r="R39" s="158">
        <f t="shared" si="20"/>
        <v>45</v>
      </c>
      <c r="AI39" s="7"/>
      <c r="AJ39" s="7"/>
    </row>
    <row r="40" spans="1:36">
      <c r="A40" s="37" t="s">
        <v>57</v>
      </c>
      <c r="B40" s="127">
        <v>70</v>
      </c>
      <c r="C40" s="128">
        <v>70</v>
      </c>
      <c r="D40" s="128">
        <v>85</v>
      </c>
      <c r="E40" s="125" t="s">
        <v>46</v>
      </c>
      <c r="F40" s="126" t="s">
        <v>46</v>
      </c>
      <c r="G40" s="145">
        <v>70</v>
      </c>
      <c r="H40" s="146">
        <v>70</v>
      </c>
      <c r="I40" s="147">
        <v>70</v>
      </c>
      <c r="J40" s="127">
        <v>75</v>
      </c>
      <c r="K40" s="154">
        <v>75</v>
      </c>
      <c r="L40" s="145">
        <v>90</v>
      </c>
      <c r="M40" s="146">
        <v>90</v>
      </c>
      <c r="N40" s="146">
        <v>90</v>
      </c>
      <c r="O40" s="146">
        <v>115</v>
      </c>
      <c r="P40" s="146">
        <v>115</v>
      </c>
      <c r="Q40" s="157" t="s">
        <v>46</v>
      </c>
      <c r="R40" s="158" t="s">
        <v>46</v>
      </c>
      <c r="AI40" s="7"/>
      <c r="AJ40" s="7"/>
    </row>
    <row r="41" spans="1:36">
      <c r="A41" s="37" t="s">
        <v>54</v>
      </c>
      <c r="B41" s="123"/>
      <c r="C41" s="124"/>
      <c r="D41" s="124"/>
      <c r="E41" s="125" t="s">
        <v>46</v>
      </c>
      <c r="F41" s="126" t="s">
        <v>46</v>
      </c>
      <c r="G41" s="142"/>
      <c r="H41" s="143"/>
      <c r="I41" s="144"/>
      <c r="J41" s="123"/>
      <c r="K41" s="132"/>
      <c r="L41" s="142"/>
      <c r="M41" s="143"/>
      <c r="N41" s="143"/>
      <c r="O41" s="143"/>
      <c r="P41" s="143"/>
      <c r="Q41" s="157" t="s">
        <v>46</v>
      </c>
      <c r="R41" s="158" t="s">
        <v>46</v>
      </c>
      <c r="AI41" s="7"/>
      <c r="AJ41" s="7"/>
    </row>
    <row r="42" spans="1:36">
      <c r="A42" s="37" t="s">
        <v>58</v>
      </c>
      <c r="B42" s="123">
        <f t="shared" ref="B42:D42" si="21">B40+B41</f>
        <v>70</v>
      </c>
      <c r="C42" s="124">
        <f t="shared" si="21"/>
        <v>70</v>
      </c>
      <c r="D42" s="124">
        <f t="shared" si="21"/>
        <v>85</v>
      </c>
      <c r="E42" s="125">
        <v>3</v>
      </c>
      <c r="F42" s="126">
        <v>3</v>
      </c>
      <c r="G42" s="142">
        <f t="shared" ref="G42:K42" si="22">G40+G41</f>
        <v>70</v>
      </c>
      <c r="H42" s="143">
        <f t="shared" si="22"/>
        <v>70</v>
      </c>
      <c r="I42" s="144">
        <f t="shared" si="22"/>
        <v>70</v>
      </c>
      <c r="J42" s="123">
        <f t="shared" si="22"/>
        <v>75</v>
      </c>
      <c r="K42" s="132">
        <f t="shared" si="22"/>
        <v>75</v>
      </c>
      <c r="L42" s="142">
        <f>L40+L41</f>
        <v>90</v>
      </c>
      <c r="M42" s="143">
        <f>M40+M41</f>
        <v>90</v>
      </c>
      <c r="N42" s="143">
        <f>N40+N41</f>
        <v>90</v>
      </c>
      <c r="O42" s="143">
        <f>O40+O41</f>
        <v>115</v>
      </c>
      <c r="P42" s="143">
        <f>P40+P41</f>
        <v>115</v>
      </c>
      <c r="Q42" s="157">
        <v>5</v>
      </c>
      <c r="R42" s="158">
        <v>5</v>
      </c>
      <c r="AI42" s="7"/>
      <c r="AJ42" s="7"/>
    </row>
    <row r="43" spans="1:36">
      <c r="A43" s="37" t="s">
        <v>59</v>
      </c>
      <c r="B43" s="123">
        <v>41.674999999999997</v>
      </c>
      <c r="C43" s="124">
        <v>41.67</v>
      </c>
      <c r="D43" s="124">
        <v>41.67</v>
      </c>
      <c r="E43" s="125" t="s">
        <v>46</v>
      </c>
      <c r="F43" s="126" t="s">
        <v>46</v>
      </c>
      <c r="G43" s="142">
        <v>41.67</v>
      </c>
      <c r="H43" s="143">
        <v>41.67</v>
      </c>
      <c r="I43" s="144">
        <v>41.67</v>
      </c>
      <c r="J43" s="123">
        <v>37.5</v>
      </c>
      <c r="K43" s="132">
        <v>37.5</v>
      </c>
      <c r="L43" s="142">
        <v>37.5</v>
      </c>
      <c r="M43" s="143">
        <v>37.5</v>
      </c>
      <c r="N43" s="143">
        <v>37.5</v>
      </c>
      <c r="O43" s="143">
        <v>54.16</v>
      </c>
      <c r="P43" s="143">
        <v>54.16</v>
      </c>
      <c r="Q43" s="157" t="s">
        <v>46</v>
      </c>
      <c r="R43" s="158" t="s">
        <v>46</v>
      </c>
      <c r="AI43" s="7"/>
      <c r="AJ43" s="7"/>
    </row>
    <row r="44" spans="1:36">
      <c r="A44" s="37" t="s">
        <v>55</v>
      </c>
      <c r="B44" s="123">
        <f>B43*0.2</f>
        <v>8.3349999999999991</v>
      </c>
      <c r="C44" s="124">
        <f t="shared" ref="C44:K44" si="23">C43*0.2</f>
        <v>8.3340000000000014</v>
      </c>
      <c r="D44" s="124">
        <f t="shared" si="23"/>
        <v>8.3340000000000014</v>
      </c>
      <c r="E44" s="125" t="s">
        <v>46</v>
      </c>
      <c r="F44" s="126" t="s">
        <v>46</v>
      </c>
      <c r="G44" s="142">
        <f t="shared" si="23"/>
        <v>8.3340000000000014</v>
      </c>
      <c r="H44" s="143">
        <f t="shared" si="23"/>
        <v>8.3340000000000014</v>
      </c>
      <c r="I44" s="144">
        <f t="shared" si="23"/>
        <v>8.3340000000000014</v>
      </c>
      <c r="J44" s="123">
        <f t="shared" si="23"/>
        <v>7.5</v>
      </c>
      <c r="K44" s="132">
        <f t="shared" si="23"/>
        <v>7.5</v>
      </c>
      <c r="L44" s="142">
        <f>L43*0.2</f>
        <v>7.5</v>
      </c>
      <c r="M44" s="143">
        <f>M43*0.2</f>
        <v>7.5</v>
      </c>
      <c r="N44" s="143">
        <f>N43*0.2</f>
        <v>7.5</v>
      </c>
      <c r="O44" s="143">
        <f>O43*0.2</f>
        <v>10.832000000000001</v>
      </c>
      <c r="P44" s="143">
        <f>P43*0.2</f>
        <v>10.832000000000001</v>
      </c>
      <c r="Q44" s="157" t="s">
        <v>46</v>
      </c>
      <c r="R44" s="158" t="s">
        <v>46</v>
      </c>
      <c r="AI44" s="7"/>
      <c r="AJ44" s="7"/>
    </row>
    <row r="45" spans="1:36">
      <c r="A45" s="38" t="s">
        <v>60</v>
      </c>
      <c r="B45" s="123">
        <f>B43+B44</f>
        <v>50.01</v>
      </c>
      <c r="C45" s="124">
        <f t="shared" ref="C45:D45" si="24">C43+C44</f>
        <v>50.004000000000005</v>
      </c>
      <c r="D45" s="124">
        <f t="shared" si="24"/>
        <v>50.004000000000005</v>
      </c>
      <c r="E45" s="125" t="s">
        <v>46</v>
      </c>
      <c r="F45" s="126" t="s">
        <v>46</v>
      </c>
      <c r="G45" s="142">
        <f t="shared" ref="G45:K45" si="25">G43+G44</f>
        <v>50.004000000000005</v>
      </c>
      <c r="H45" s="143">
        <f t="shared" si="25"/>
        <v>50.004000000000005</v>
      </c>
      <c r="I45" s="144">
        <f t="shared" si="25"/>
        <v>50.004000000000005</v>
      </c>
      <c r="J45" s="123">
        <f t="shared" si="25"/>
        <v>45</v>
      </c>
      <c r="K45" s="132">
        <f t="shared" si="25"/>
        <v>45</v>
      </c>
      <c r="L45" s="142">
        <f>L43+L44</f>
        <v>45</v>
      </c>
      <c r="M45" s="143">
        <f>M43+M44</f>
        <v>45</v>
      </c>
      <c r="N45" s="143">
        <f>N43+N44</f>
        <v>45</v>
      </c>
      <c r="O45" s="143">
        <f>O43+O44</f>
        <v>64.99199999999999</v>
      </c>
      <c r="P45" s="143">
        <f>P43+P44</f>
        <v>64.99199999999999</v>
      </c>
      <c r="Q45" s="157" t="s">
        <v>46</v>
      </c>
      <c r="R45" s="158" t="s">
        <v>46</v>
      </c>
      <c r="AI45" s="7"/>
      <c r="AJ45" s="7"/>
    </row>
    <row r="46" spans="1:36">
      <c r="A46" s="9" t="s">
        <v>61</v>
      </c>
      <c r="B46" s="129">
        <f t="shared" ref="B46:D46" si="26">B45+B42+B39</f>
        <v>540.00099999999998</v>
      </c>
      <c r="C46" s="130">
        <f t="shared" si="26"/>
        <v>574.99699999999996</v>
      </c>
      <c r="D46" s="130">
        <f t="shared" si="26"/>
        <v>719.995</v>
      </c>
      <c r="E46" s="130">
        <f t="shared" ref="E46:F46" si="27">E39+E42</f>
        <v>9.9960000000000004</v>
      </c>
      <c r="F46" s="131">
        <f t="shared" si="27"/>
        <v>15</v>
      </c>
      <c r="G46" s="148">
        <f t="shared" ref="G46:K46" si="28">G45+G42+G39</f>
        <v>420.00260000000003</v>
      </c>
      <c r="H46" s="149">
        <f t="shared" si="28"/>
        <v>494.99950000000001</v>
      </c>
      <c r="I46" s="150">
        <f t="shared" si="28"/>
        <v>520.00360000000001</v>
      </c>
      <c r="J46" s="129">
        <f t="shared" si="28"/>
        <v>498.99950000000001</v>
      </c>
      <c r="K46" s="131">
        <f t="shared" si="28"/>
        <v>679.99900000000002</v>
      </c>
      <c r="L46" s="148">
        <f>L45+L42+L39</f>
        <v>469.99950000000001</v>
      </c>
      <c r="M46" s="149">
        <f>M45+M42+M39</f>
        <v>484.99799999999999</v>
      </c>
      <c r="N46" s="149">
        <f>N45+N42+N39</f>
        <v>499.00100000000003</v>
      </c>
      <c r="O46" s="149">
        <f>O45+O42+O39</f>
        <v>714.99900000000002</v>
      </c>
      <c r="P46" s="149">
        <f>P45+P42+P39</f>
        <v>734.99699999999996</v>
      </c>
      <c r="Q46" s="149">
        <f t="shared" ref="Q46:R46" si="29">Q39+Q42</f>
        <v>29.995999999999999</v>
      </c>
      <c r="R46" s="159">
        <f t="shared" si="29"/>
        <v>50</v>
      </c>
      <c r="AI46" s="28"/>
      <c r="AJ46" s="28"/>
    </row>
    <row r="47" spans="1:36">
      <c r="A47" s="36" t="s">
        <v>67</v>
      </c>
      <c r="B47" s="123">
        <f t="shared" ref="B47:D47" si="30">B46-B45</f>
        <v>489.99099999999999</v>
      </c>
      <c r="C47" s="124">
        <f t="shared" si="30"/>
        <v>524.99299999999994</v>
      </c>
      <c r="D47" s="124">
        <f t="shared" si="30"/>
        <v>669.99099999999999</v>
      </c>
      <c r="E47" s="125">
        <v>30</v>
      </c>
      <c r="F47" s="126">
        <v>30</v>
      </c>
      <c r="G47" s="142">
        <f t="shared" ref="G47:K47" si="31">G46-G45</f>
        <v>369.99860000000001</v>
      </c>
      <c r="H47" s="143">
        <f t="shared" si="31"/>
        <v>444.99549999999999</v>
      </c>
      <c r="I47" s="144">
        <f t="shared" si="31"/>
        <v>469.99959999999999</v>
      </c>
      <c r="J47" s="123">
        <f t="shared" si="31"/>
        <v>453.99950000000001</v>
      </c>
      <c r="K47" s="132">
        <f t="shared" si="31"/>
        <v>634.99900000000002</v>
      </c>
      <c r="L47" s="142">
        <f>L46-L45</f>
        <v>424.99950000000001</v>
      </c>
      <c r="M47" s="143">
        <f>M46-M45</f>
        <v>439.99799999999999</v>
      </c>
      <c r="N47" s="143">
        <f>N46-N45</f>
        <v>454.00100000000003</v>
      </c>
      <c r="O47" s="143">
        <f>O46-O45</f>
        <v>650.00700000000006</v>
      </c>
      <c r="P47" s="143">
        <f>P46-P45</f>
        <v>670.005</v>
      </c>
      <c r="Q47" s="157">
        <v>30</v>
      </c>
      <c r="R47" s="158">
        <v>30</v>
      </c>
      <c r="AI47" s="7"/>
      <c r="AJ47" s="7"/>
    </row>
    <row r="48" spans="1:36">
      <c r="A48" s="36" t="s">
        <v>68</v>
      </c>
      <c r="B48" s="123">
        <v>41.67</v>
      </c>
      <c r="C48" s="124">
        <v>41.67</v>
      </c>
      <c r="D48" s="124">
        <v>41.67</v>
      </c>
      <c r="E48" s="124">
        <v>0</v>
      </c>
      <c r="F48" s="132">
        <v>0</v>
      </c>
      <c r="G48" s="142">
        <v>41.67</v>
      </c>
      <c r="H48" s="143">
        <v>41.67</v>
      </c>
      <c r="I48" s="144">
        <v>41.67</v>
      </c>
      <c r="J48" s="123">
        <v>41.67</v>
      </c>
      <c r="K48" s="132">
        <v>41.67</v>
      </c>
      <c r="L48" s="142">
        <v>41.67</v>
      </c>
      <c r="M48" s="143">
        <v>41.67</v>
      </c>
      <c r="N48" s="143">
        <v>41.67</v>
      </c>
      <c r="O48" s="143">
        <v>41.67</v>
      </c>
      <c r="P48" s="143">
        <v>41.67</v>
      </c>
      <c r="Q48" s="143">
        <v>0</v>
      </c>
      <c r="R48" s="160">
        <v>0</v>
      </c>
      <c r="AI48" s="7"/>
      <c r="AJ48" s="7"/>
    </row>
    <row r="49" spans="1:42">
      <c r="A49" s="36" t="s">
        <v>55</v>
      </c>
      <c r="B49" s="123">
        <v>8.3340000000000014</v>
      </c>
      <c r="C49" s="124">
        <v>8.3340000000000014</v>
      </c>
      <c r="D49" s="124">
        <v>8.3340000000000014</v>
      </c>
      <c r="E49" s="124">
        <v>0</v>
      </c>
      <c r="F49" s="132">
        <v>0</v>
      </c>
      <c r="G49" s="142">
        <v>8.3340000000000014</v>
      </c>
      <c r="H49" s="143">
        <v>8.3340000000000014</v>
      </c>
      <c r="I49" s="144">
        <v>8.3340000000000014</v>
      </c>
      <c r="J49" s="123">
        <v>8.3340000000000014</v>
      </c>
      <c r="K49" s="132">
        <v>8.3340000000000014</v>
      </c>
      <c r="L49" s="142">
        <v>8.3340000000000014</v>
      </c>
      <c r="M49" s="143">
        <v>8.3340000000000014</v>
      </c>
      <c r="N49" s="143">
        <v>8.3340000000000014</v>
      </c>
      <c r="O49" s="143">
        <v>8.3340000000000014</v>
      </c>
      <c r="P49" s="143">
        <v>8.3340000000000014</v>
      </c>
      <c r="Q49" s="146">
        <v>0</v>
      </c>
      <c r="R49" s="161">
        <v>0</v>
      </c>
      <c r="AI49" s="39"/>
      <c r="AJ49" s="39"/>
      <c r="AK49" s="40"/>
    </row>
    <row r="50" spans="1:42">
      <c r="A50" s="36" t="s">
        <v>69</v>
      </c>
      <c r="B50" s="123">
        <v>50.004000000000005</v>
      </c>
      <c r="C50" s="124">
        <v>50.004000000000005</v>
      </c>
      <c r="D50" s="124">
        <v>50.004000000000005</v>
      </c>
      <c r="E50" s="124">
        <v>0</v>
      </c>
      <c r="F50" s="132">
        <v>0</v>
      </c>
      <c r="G50" s="142">
        <v>50.004000000000005</v>
      </c>
      <c r="H50" s="143">
        <v>50.004000000000005</v>
      </c>
      <c r="I50" s="144">
        <v>50.004000000000005</v>
      </c>
      <c r="J50" s="123">
        <v>50.004000000000005</v>
      </c>
      <c r="K50" s="132">
        <v>50.004000000000005</v>
      </c>
      <c r="L50" s="142">
        <v>50.004000000000005</v>
      </c>
      <c r="M50" s="143">
        <v>50.004000000000005</v>
      </c>
      <c r="N50" s="143">
        <v>50.004000000000005</v>
      </c>
      <c r="O50" s="143">
        <v>50.004000000000005</v>
      </c>
      <c r="P50" s="143">
        <v>50.004000000000005</v>
      </c>
      <c r="Q50" s="146">
        <v>0</v>
      </c>
      <c r="R50" s="161">
        <v>0</v>
      </c>
      <c r="AI50" s="39"/>
      <c r="AJ50" s="39"/>
      <c r="AK50" s="40"/>
    </row>
    <row r="51" spans="1:42">
      <c r="A51" s="36" t="s">
        <v>70</v>
      </c>
      <c r="B51" s="123">
        <v>8.33</v>
      </c>
      <c r="C51" s="124">
        <v>8.33</v>
      </c>
      <c r="D51" s="124">
        <v>8.33</v>
      </c>
      <c r="E51" s="124">
        <v>0</v>
      </c>
      <c r="F51" s="132">
        <v>0</v>
      </c>
      <c r="G51" s="142">
        <v>6.66</v>
      </c>
      <c r="H51" s="143">
        <v>6.66</v>
      </c>
      <c r="I51" s="144">
        <v>6.66</v>
      </c>
      <c r="J51" s="123">
        <v>6.66</v>
      </c>
      <c r="K51" s="132">
        <v>6.66</v>
      </c>
      <c r="L51" s="142">
        <v>6.66</v>
      </c>
      <c r="M51" s="143">
        <v>6.66</v>
      </c>
      <c r="N51" s="143">
        <v>6.66</v>
      </c>
      <c r="O51" s="143">
        <v>6.66</v>
      </c>
      <c r="P51" s="143">
        <v>6.66</v>
      </c>
      <c r="Q51" s="143">
        <v>0</v>
      </c>
      <c r="R51" s="160">
        <v>0</v>
      </c>
      <c r="AI51" s="39"/>
      <c r="AJ51" s="39"/>
      <c r="AK51" s="40"/>
    </row>
    <row r="52" spans="1:42">
      <c r="A52" s="36" t="s">
        <v>55</v>
      </c>
      <c r="B52" s="123">
        <v>1.6660000000000001</v>
      </c>
      <c r="C52" s="124">
        <v>1.6660000000000001</v>
      </c>
      <c r="D52" s="124">
        <v>1.6660000000000001</v>
      </c>
      <c r="E52" s="124">
        <v>0</v>
      </c>
      <c r="F52" s="132">
        <v>0</v>
      </c>
      <c r="G52" s="142">
        <v>1.3320000000000001</v>
      </c>
      <c r="H52" s="143">
        <v>1.3320000000000001</v>
      </c>
      <c r="I52" s="144">
        <v>1.3320000000000001</v>
      </c>
      <c r="J52" s="123">
        <v>1.3320000000000001</v>
      </c>
      <c r="K52" s="132">
        <v>1.3320000000000001</v>
      </c>
      <c r="L52" s="142">
        <v>1.3320000000000001</v>
      </c>
      <c r="M52" s="143">
        <v>1.3320000000000001</v>
      </c>
      <c r="N52" s="143">
        <v>1.3320000000000001</v>
      </c>
      <c r="O52" s="143">
        <v>1.3320000000000001</v>
      </c>
      <c r="P52" s="143">
        <v>1.3320000000000001</v>
      </c>
      <c r="Q52" s="143">
        <v>0</v>
      </c>
      <c r="R52" s="160">
        <v>0</v>
      </c>
      <c r="AI52" s="39"/>
      <c r="AJ52" s="39"/>
      <c r="AK52" s="40"/>
    </row>
    <row r="53" spans="1:42">
      <c r="A53" s="41" t="s">
        <v>71</v>
      </c>
      <c r="B53" s="123">
        <v>2.5</v>
      </c>
      <c r="C53" s="124">
        <v>2.5</v>
      </c>
      <c r="D53" s="124">
        <v>2.5</v>
      </c>
      <c r="E53" s="124">
        <v>0</v>
      </c>
      <c r="F53" s="132">
        <v>0</v>
      </c>
      <c r="G53" s="142">
        <v>2.5</v>
      </c>
      <c r="H53" s="143">
        <v>2.5</v>
      </c>
      <c r="I53" s="144">
        <v>2.5</v>
      </c>
      <c r="J53" s="123">
        <v>2.5</v>
      </c>
      <c r="K53" s="132">
        <v>2.5</v>
      </c>
      <c r="L53" s="142">
        <v>2.5</v>
      </c>
      <c r="M53" s="143">
        <v>2.5</v>
      </c>
      <c r="N53" s="143">
        <v>2.5</v>
      </c>
      <c r="O53" s="143">
        <v>2.5</v>
      </c>
      <c r="P53" s="143">
        <v>2.5</v>
      </c>
      <c r="Q53" s="143">
        <v>0</v>
      </c>
      <c r="R53" s="160">
        <v>0</v>
      </c>
      <c r="AI53" s="40"/>
      <c r="AJ53" s="40"/>
      <c r="AK53" s="40"/>
    </row>
    <row r="54" spans="1:42" s="43" customFormat="1">
      <c r="A54" s="42" t="s">
        <v>55</v>
      </c>
      <c r="B54" s="133">
        <v>0.5</v>
      </c>
      <c r="C54" s="134">
        <v>0.5</v>
      </c>
      <c r="D54" s="134">
        <v>0.5</v>
      </c>
      <c r="E54" s="134">
        <v>0</v>
      </c>
      <c r="F54" s="135">
        <v>0</v>
      </c>
      <c r="G54" s="151">
        <v>0.5</v>
      </c>
      <c r="H54" s="152">
        <v>0.5</v>
      </c>
      <c r="I54" s="153">
        <v>0.5</v>
      </c>
      <c r="J54" s="133">
        <v>0.5</v>
      </c>
      <c r="K54" s="135">
        <v>0.5</v>
      </c>
      <c r="L54" s="151">
        <v>0.5</v>
      </c>
      <c r="M54" s="152">
        <v>0.5</v>
      </c>
      <c r="N54" s="152">
        <v>0.5</v>
      </c>
      <c r="O54" s="152">
        <v>0.5</v>
      </c>
      <c r="P54" s="152">
        <v>0.5</v>
      </c>
      <c r="Q54" s="152">
        <v>0</v>
      </c>
      <c r="R54" s="162">
        <v>0</v>
      </c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 s="40"/>
      <c r="AJ54" s="40"/>
      <c r="AK54" s="40"/>
      <c r="AL54"/>
      <c r="AM54"/>
      <c r="AN54"/>
      <c r="AO54"/>
      <c r="AP54"/>
    </row>
    <row r="55" spans="1:42" s="3" customFormat="1" ht="45">
      <c r="A55" s="49" t="s">
        <v>0</v>
      </c>
      <c r="B55" s="298" t="s">
        <v>103</v>
      </c>
      <c r="C55" s="299"/>
      <c r="D55" s="299"/>
      <c r="E55" s="300"/>
      <c r="F55" s="301" t="s">
        <v>104</v>
      </c>
      <c r="G55" s="302"/>
      <c r="H55" s="302"/>
      <c r="I55" s="303"/>
      <c r="J55" s="174" t="s">
        <v>105</v>
      </c>
      <c r="K55" s="301" t="s">
        <v>106</v>
      </c>
      <c r="L55" s="360"/>
      <c r="M55" s="369" t="s">
        <v>107</v>
      </c>
      <c r="N55" s="370"/>
      <c r="O55" s="370"/>
      <c r="P55" s="370"/>
      <c r="Q55" s="371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</row>
    <row r="56" spans="1:42" s="3" customFormat="1">
      <c r="A56" s="4" t="s">
        <v>5</v>
      </c>
      <c r="B56" s="311" t="s">
        <v>108</v>
      </c>
      <c r="C56" s="312"/>
      <c r="D56" s="312"/>
      <c r="E56" s="332"/>
      <c r="F56" s="343" t="s">
        <v>109</v>
      </c>
      <c r="G56" s="333"/>
      <c r="H56" s="333"/>
      <c r="I56" s="403"/>
      <c r="J56" s="175" t="s">
        <v>110</v>
      </c>
      <c r="K56" s="343" t="s">
        <v>111</v>
      </c>
      <c r="L56" s="334"/>
      <c r="M56" s="311" t="s">
        <v>112</v>
      </c>
      <c r="N56" s="312"/>
      <c r="O56" s="312"/>
      <c r="P56" s="312"/>
      <c r="Q56" s="313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42" s="3" customFormat="1">
      <c r="A57" s="4" t="s">
        <v>10</v>
      </c>
      <c r="B57" s="351" t="s">
        <v>113</v>
      </c>
      <c r="C57" s="352"/>
      <c r="D57" s="352"/>
      <c r="E57" s="353"/>
      <c r="F57" s="404" t="s">
        <v>114</v>
      </c>
      <c r="G57" s="405"/>
      <c r="H57" s="405"/>
      <c r="I57" s="406"/>
      <c r="J57" s="176" t="s">
        <v>115</v>
      </c>
      <c r="K57" s="343" t="s">
        <v>13</v>
      </c>
      <c r="L57" s="334"/>
      <c r="M57" s="311" t="s">
        <v>14</v>
      </c>
      <c r="N57" s="312"/>
      <c r="O57" s="312"/>
      <c r="P57" s="312"/>
      <c r="Q57" s="313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42" s="3" customFormat="1">
      <c r="A58" s="4" t="s">
        <v>15</v>
      </c>
      <c r="B58" s="311" t="s">
        <v>21</v>
      </c>
      <c r="C58" s="312"/>
      <c r="D58" s="312" t="s">
        <v>116</v>
      </c>
      <c r="E58" s="332"/>
      <c r="F58" s="343" t="s">
        <v>117</v>
      </c>
      <c r="G58" s="333"/>
      <c r="H58" s="333" t="s">
        <v>118</v>
      </c>
      <c r="I58" s="403"/>
      <c r="J58" s="175" t="s">
        <v>119</v>
      </c>
      <c r="K58" s="343" t="s">
        <v>120</v>
      </c>
      <c r="L58" s="334"/>
      <c r="M58" s="311" t="s">
        <v>121</v>
      </c>
      <c r="N58" s="312"/>
      <c r="O58" s="312"/>
      <c r="P58" s="312"/>
      <c r="Q58" s="186" t="s">
        <v>20</v>
      </c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42" s="3" customFormat="1">
      <c r="A59" s="4" t="s">
        <v>22</v>
      </c>
      <c r="B59" s="16" t="s">
        <v>24</v>
      </c>
      <c r="C59" s="17" t="s">
        <v>31</v>
      </c>
      <c r="D59" s="344" t="s">
        <v>28</v>
      </c>
      <c r="E59" s="345"/>
      <c r="F59" s="166" t="s">
        <v>122</v>
      </c>
      <c r="G59" s="167" t="s">
        <v>123</v>
      </c>
      <c r="H59" s="346" t="s">
        <v>28</v>
      </c>
      <c r="I59" s="401"/>
      <c r="J59" s="177" t="s">
        <v>24</v>
      </c>
      <c r="K59" s="65" t="s">
        <v>24</v>
      </c>
      <c r="L59" s="184" t="s">
        <v>124</v>
      </c>
      <c r="M59" s="16" t="s">
        <v>24</v>
      </c>
      <c r="N59" s="17" t="s">
        <v>29</v>
      </c>
      <c r="O59" s="17" t="s">
        <v>125</v>
      </c>
      <c r="P59" s="17" t="s">
        <v>31</v>
      </c>
      <c r="Q59" s="187" t="s">
        <v>28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42" s="3" customFormat="1" ht="15" customHeight="1">
      <c r="A60" s="4" t="s">
        <v>34</v>
      </c>
      <c r="B60" s="16" t="s">
        <v>36</v>
      </c>
      <c r="C60" s="17" t="s">
        <v>96</v>
      </c>
      <c r="D60" s="344" t="s">
        <v>38</v>
      </c>
      <c r="E60" s="345"/>
      <c r="F60" s="393" t="s">
        <v>126</v>
      </c>
      <c r="G60" s="394"/>
      <c r="H60" s="346" t="s">
        <v>38</v>
      </c>
      <c r="I60" s="401"/>
      <c r="J60" s="177" t="s">
        <v>36</v>
      </c>
      <c r="K60" s="65" t="s">
        <v>36</v>
      </c>
      <c r="L60" s="95" t="s">
        <v>44</v>
      </c>
      <c r="M60" s="16" t="s">
        <v>36</v>
      </c>
      <c r="N60" s="17" t="s">
        <v>44</v>
      </c>
      <c r="O60" s="17"/>
      <c r="P60" s="17" t="s">
        <v>96</v>
      </c>
      <c r="Q60" s="187" t="s">
        <v>38</v>
      </c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42" s="3" customFormat="1" ht="20.25" customHeight="1">
      <c r="A61" s="4" t="s">
        <v>127</v>
      </c>
      <c r="B61" s="13">
        <v>19</v>
      </c>
      <c r="C61" s="14">
        <v>30</v>
      </c>
      <c r="D61" s="14" t="s">
        <v>101</v>
      </c>
      <c r="E61" s="15" t="s">
        <v>102</v>
      </c>
      <c r="F61" s="395"/>
      <c r="G61" s="394"/>
      <c r="H61" s="63" t="s">
        <v>101</v>
      </c>
      <c r="I61" s="64" t="s">
        <v>102</v>
      </c>
      <c r="J61" s="175">
        <v>18</v>
      </c>
      <c r="K61" s="62">
        <v>17</v>
      </c>
      <c r="L61" s="94">
        <v>24</v>
      </c>
      <c r="M61" s="13">
        <v>19</v>
      </c>
      <c r="N61" s="14">
        <v>23</v>
      </c>
      <c r="O61" s="14">
        <v>20</v>
      </c>
      <c r="P61" s="14">
        <v>36</v>
      </c>
      <c r="Q61" s="188" t="s">
        <v>46</v>
      </c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42" s="3" customFormat="1">
      <c r="A62" s="4" t="s">
        <v>48</v>
      </c>
      <c r="B62" s="13">
        <v>117</v>
      </c>
      <c r="C62" s="14">
        <v>13</v>
      </c>
      <c r="D62" s="331"/>
      <c r="E62" s="332"/>
      <c r="F62" s="393" t="s">
        <v>128</v>
      </c>
      <c r="G62" s="394"/>
      <c r="H62" s="402"/>
      <c r="I62" s="403"/>
      <c r="J62" s="178">
        <v>110</v>
      </c>
      <c r="K62" s="97">
        <v>17</v>
      </c>
      <c r="L62" s="99">
        <v>1</v>
      </c>
      <c r="M62" s="13">
        <v>96</v>
      </c>
      <c r="N62" s="14">
        <v>1</v>
      </c>
      <c r="O62" s="14">
        <v>10</v>
      </c>
      <c r="P62" s="14">
        <v>1</v>
      </c>
      <c r="Q62" s="189" t="s">
        <v>46</v>
      </c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42" ht="21" customHeight="1">
      <c r="A63" s="6" t="s">
        <v>49</v>
      </c>
      <c r="B63" s="19">
        <v>350</v>
      </c>
      <c r="C63" s="20">
        <v>454.54</v>
      </c>
      <c r="D63" s="21">
        <v>16.670000000000002</v>
      </c>
      <c r="E63" s="22">
        <v>29.17</v>
      </c>
      <c r="F63" s="395"/>
      <c r="G63" s="394"/>
      <c r="H63" s="168">
        <v>20.83</v>
      </c>
      <c r="I63" s="68">
        <v>29.17</v>
      </c>
      <c r="J63" s="93">
        <v>352.73</v>
      </c>
      <c r="K63" s="69">
        <v>393.64</v>
      </c>
      <c r="L63" s="100">
        <v>430.91</v>
      </c>
      <c r="M63" s="13">
        <v>354.54500000000002</v>
      </c>
      <c r="N63" s="14">
        <v>386.36500000000001</v>
      </c>
      <c r="O63" s="14">
        <v>395.45499999999998</v>
      </c>
      <c r="P63" s="14">
        <v>418.18</v>
      </c>
      <c r="Q63" s="188">
        <v>20.83</v>
      </c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42">
      <c r="A64" s="6" t="s">
        <v>54</v>
      </c>
      <c r="B64" s="19">
        <f t="shared" ref="B64:C64" si="32">B63*0.1</f>
        <v>35</v>
      </c>
      <c r="C64" s="20">
        <f t="shared" si="32"/>
        <v>45.454000000000008</v>
      </c>
      <c r="D64" s="21" t="s">
        <v>46</v>
      </c>
      <c r="E64" s="22" t="s">
        <v>46</v>
      </c>
      <c r="F64" s="393" t="s">
        <v>129</v>
      </c>
      <c r="G64" s="394"/>
      <c r="H64" s="168" t="s">
        <v>46</v>
      </c>
      <c r="I64" s="68" t="s">
        <v>46</v>
      </c>
      <c r="J64" s="93">
        <f>J63*0.1</f>
        <v>35.273000000000003</v>
      </c>
      <c r="K64" s="69">
        <f>K63*0.1</f>
        <v>39.364000000000004</v>
      </c>
      <c r="L64" s="100">
        <f>L63*0.1</f>
        <v>43.091000000000008</v>
      </c>
      <c r="M64" s="19">
        <f t="shared" ref="M64:P64" si="33">M63*0.1</f>
        <v>35.454500000000003</v>
      </c>
      <c r="N64" s="20">
        <f t="shared" si="33"/>
        <v>38.636500000000005</v>
      </c>
      <c r="O64" s="20">
        <f t="shared" si="33"/>
        <v>39.545500000000004</v>
      </c>
      <c r="P64" s="20">
        <f t="shared" si="33"/>
        <v>41.818000000000005</v>
      </c>
      <c r="Q64" s="188" t="s">
        <v>46</v>
      </c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>
      <c r="A65" s="6" t="s">
        <v>55</v>
      </c>
      <c r="B65" s="23" t="s">
        <v>46</v>
      </c>
      <c r="C65" s="164"/>
      <c r="D65" s="21">
        <f t="shared" ref="D65:E65" si="34">D63*0.2</f>
        <v>3.3340000000000005</v>
      </c>
      <c r="E65" s="22">
        <f t="shared" si="34"/>
        <v>5.8340000000000005</v>
      </c>
      <c r="F65" s="395"/>
      <c r="G65" s="394"/>
      <c r="H65" s="168">
        <f t="shared" ref="H65:I65" si="35">H63*0.2</f>
        <v>4.1659999999999995</v>
      </c>
      <c r="I65" s="68">
        <f t="shared" si="35"/>
        <v>5.8340000000000005</v>
      </c>
      <c r="J65" s="179" t="s">
        <v>46</v>
      </c>
      <c r="K65" s="101" t="s">
        <v>46</v>
      </c>
      <c r="L65" s="103" t="s">
        <v>46</v>
      </c>
      <c r="M65" s="190"/>
      <c r="N65" s="163"/>
      <c r="O65" s="163"/>
      <c r="P65" s="163"/>
      <c r="Q65" s="188">
        <f>Q63*0.2</f>
        <v>4.1659999999999995</v>
      </c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>
      <c r="A66" s="6" t="s">
        <v>56</v>
      </c>
      <c r="B66" s="19">
        <f t="shared" ref="B66:C66" si="36">B63+B64</f>
        <v>385</v>
      </c>
      <c r="C66" s="20">
        <f t="shared" si="36"/>
        <v>499.99400000000003</v>
      </c>
      <c r="D66" s="21">
        <f t="shared" ref="D66:E66" si="37">D63+D65</f>
        <v>20.004000000000001</v>
      </c>
      <c r="E66" s="22">
        <f t="shared" si="37"/>
        <v>35.004000000000005</v>
      </c>
      <c r="F66" s="395"/>
      <c r="G66" s="394"/>
      <c r="H66" s="168">
        <f t="shared" ref="H66:I66" si="38">H63+H65</f>
        <v>24.995999999999999</v>
      </c>
      <c r="I66" s="68">
        <f t="shared" si="38"/>
        <v>35.004000000000005</v>
      </c>
      <c r="J66" s="93">
        <f>J63+J64</f>
        <v>388.00300000000004</v>
      </c>
      <c r="K66" s="69">
        <f>K63+K64</f>
        <v>433.00400000000002</v>
      </c>
      <c r="L66" s="100">
        <f>L63+L64</f>
        <v>474.00100000000003</v>
      </c>
      <c r="M66" s="19">
        <f t="shared" ref="M66:P66" si="39">M63+M64</f>
        <v>389.99950000000001</v>
      </c>
      <c r="N66" s="20">
        <f t="shared" si="39"/>
        <v>425.00150000000002</v>
      </c>
      <c r="O66" s="20">
        <f t="shared" si="39"/>
        <v>435.00049999999999</v>
      </c>
      <c r="P66" s="20">
        <f t="shared" si="39"/>
        <v>459.99799999999999</v>
      </c>
      <c r="Q66" s="188">
        <f>Q63+Q65</f>
        <v>24.995999999999999</v>
      </c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>
      <c r="A67" s="6" t="s">
        <v>57</v>
      </c>
      <c r="B67" s="23">
        <v>55</v>
      </c>
      <c r="C67" s="24">
        <v>80</v>
      </c>
      <c r="D67" s="21" t="s">
        <v>46</v>
      </c>
      <c r="E67" s="22" t="s">
        <v>46</v>
      </c>
      <c r="F67" s="393" t="s">
        <v>130</v>
      </c>
      <c r="G67" s="396"/>
      <c r="H67" s="168" t="s">
        <v>46</v>
      </c>
      <c r="I67" s="68" t="s">
        <v>46</v>
      </c>
      <c r="J67" s="179">
        <v>110</v>
      </c>
      <c r="K67" s="101">
        <v>56</v>
      </c>
      <c r="L67" s="103">
        <v>56</v>
      </c>
      <c r="M67" s="190">
        <v>85</v>
      </c>
      <c r="N67" s="163">
        <v>85</v>
      </c>
      <c r="O67" s="163">
        <v>85</v>
      </c>
      <c r="P67" s="163">
        <v>90</v>
      </c>
      <c r="Q67" s="188" t="s">
        <v>46</v>
      </c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>
      <c r="A68" s="6" t="s">
        <v>54</v>
      </c>
      <c r="B68" s="19"/>
      <c r="C68" s="20"/>
      <c r="D68" s="21" t="s">
        <v>46</v>
      </c>
      <c r="E68" s="22" t="s">
        <v>46</v>
      </c>
      <c r="F68" s="397"/>
      <c r="G68" s="396"/>
      <c r="H68" s="168" t="s">
        <v>46</v>
      </c>
      <c r="I68" s="68" t="s">
        <v>46</v>
      </c>
      <c r="J68" s="179"/>
      <c r="K68" s="101"/>
      <c r="L68" s="103"/>
      <c r="M68" s="19">
        <v>0</v>
      </c>
      <c r="N68" s="20">
        <v>0</v>
      </c>
      <c r="O68" s="20">
        <v>0</v>
      </c>
      <c r="P68" s="20">
        <v>0</v>
      </c>
      <c r="Q68" s="188" t="s">
        <v>46</v>
      </c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>
      <c r="A69" s="6" t="s">
        <v>58</v>
      </c>
      <c r="B69" s="19">
        <f t="shared" ref="B69:C69" si="40">B67+B68</f>
        <v>55</v>
      </c>
      <c r="C69" s="20">
        <f t="shared" si="40"/>
        <v>80</v>
      </c>
      <c r="D69" s="21">
        <v>5</v>
      </c>
      <c r="E69" s="22">
        <v>5</v>
      </c>
      <c r="F69" s="397"/>
      <c r="G69" s="396"/>
      <c r="H69" s="168">
        <v>5</v>
      </c>
      <c r="I69" s="68">
        <v>5</v>
      </c>
      <c r="J69" s="93">
        <f>J67+J68</f>
        <v>110</v>
      </c>
      <c r="K69" s="69">
        <f>K67+K68</f>
        <v>56</v>
      </c>
      <c r="L69" s="100">
        <f>L67+L68</f>
        <v>56</v>
      </c>
      <c r="M69" s="19">
        <f t="shared" ref="M69:P69" si="41">M67+M68</f>
        <v>85</v>
      </c>
      <c r="N69" s="20">
        <f t="shared" si="41"/>
        <v>85</v>
      </c>
      <c r="O69" s="20">
        <v>85</v>
      </c>
      <c r="P69" s="20">
        <f t="shared" si="41"/>
        <v>90</v>
      </c>
      <c r="Q69" s="188">
        <v>5</v>
      </c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>
      <c r="A70" s="6" t="s">
        <v>59</v>
      </c>
      <c r="B70" s="19">
        <v>41.67</v>
      </c>
      <c r="C70" s="20">
        <v>41.67</v>
      </c>
      <c r="D70" s="21" t="s">
        <v>46</v>
      </c>
      <c r="E70" s="22" t="s">
        <v>46</v>
      </c>
      <c r="F70" s="169">
        <v>41.67</v>
      </c>
      <c r="G70" s="168">
        <v>41.67</v>
      </c>
      <c r="H70" s="168" t="s">
        <v>46</v>
      </c>
      <c r="I70" s="68" t="s">
        <v>46</v>
      </c>
      <c r="J70" s="93">
        <v>60</v>
      </c>
      <c r="K70" s="69">
        <v>8.33</v>
      </c>
      <c r="L70" s="100">
        <v>8.33</v>
      </c>
      <c r="M70" s="13">
        <v>33.33</v>
      </c>
      <c r="N70" s="14">
        <v>33.33</v>
      </c>
      <c r="O70" s="14">
        <v>33.33</v>
      </c>
      <c r="P70" s="14">
        <v>41.67</v>
      </c>
      <c r="Q70" s="188" t="s">
        <v>46</v>
      </c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>
      <c r="A71" s="6" t="s">
        <v>55</v>
      </c>
      <c r="B71" s="19">
        <f t="shared" ref="B71:C71" si="42">B70*0.2</f>
        <v>8.3340000000000014</v>
      </c>
      <c r="C71" s="20">
        <f t="shared" si="42"/>
        <v>8.3340000000000014</v>
      </c>
      <c r="D71" s="21" t="s">
        <v>46</v>
      </c>
      <c r="E71" s="22" t="s">
        <v>46</v>
      </c>
      <c r="F71" s="169">
        <f t="shared" ref="F71:G71" si="43">F70*0.2</f>
        <v>8.3340000000000014</v>
      </c>
      <c r="G71" s="168">
        <f t="shared" si="43"/>
        <v>8.3340000000000014</v>
      </c>
      <c r="H71" s="168" t="s">
        <v>46</v>
      </c>
      <c r="I71" s="68" t="s">
        <v>46</v>
      </c>
      <c r="J71" s="93">
        <f>J70*0.2</f>
        <v>12</v>
      </c>
      <c r="K71" s="69">
        <f>K70*0.2</f>
        <v>1.6660000000000001</v>
      </c>
      <c r="L71" s="100">
        <f>L70*0.2</f>
        <v>1.6660000000000001</v>
      </c>
      <c r="M71" s="19">
        <f t="shared" ref="M71:P71" si="44">M70*0.2</f>
        <v>6.6660000000000004</v>
      </c>
      <c r="N71" s="20">
        <f t="shared" si="44"/>
        <v>6.6660000000000004</v>
      </c>
      <c r="O71" s="20">
        <f t="shared" si="44"/>
        <v>6.6660000000000004</v>
      </c>
      <c r="P71" s="20">
        <f t="shared" si="44"/>
        <v>8.3340000000000014</v>
      </c>
      <c r="Q71" s="188" t="s">
        <v>46</v>
      </c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>
      <c r="A72" s="8" t="s">
        <v>60</v>
      </c>
      <c r="B72" s="19">
        <f t="shared" ref="B72:C72" si="45">B70+B71</f>
        <v>50.004000000000005</v>
      </c>
      <c r="C72" s="20">
        <f t="shared" si="45"/>
        <v>50.004000000000005</v>
      </c>
      <c r="D72" s="21" t="s">
        <v>46</v>
      </c>
      <c r="E72" s="22" t="s">
        <v>46</v>
      </c>
      <c r="F72" s="166">
        <f t="shared" ref="F72:G72" si="46">F70+F71</f>
        <v>50.004000000000005</v>
      </c>
      <c r="G72" s="167">
        <f t="shared" si="46"/>
        <v>50.004000000000005</v>
      </c>
      <c r="H72" s="168" t="s">
        <v>46</v>
      </c>
      <c r="I72" s="68" t="s">
        <v>46</v>
      </c>
      <c r="J72" s="180">
        <f>J70+J71</f>
        <v>72</v>
      </c>
      <c r="K72" s="104">
        <f>K70+K71</f>
        <v>9.9960000000000004</v>
      </c>
      <c r="L72" s="105">
        <f>L70+L71</f>
        <v>9.9960000000000004</v>
      </c>
      <c r="M72" s="113">
        <f t="shared" ref="M72:P72" si="47">M70+M71</f>
        <v>39.995999999999995</v>
      </c>
      <c r="N72" s="92">
        <f t="shared" si="47"/>
        <v>39.995999999999995</v>
      </c>
      <c r="O72" s="92">
        <f t="shared" si="47"/>
        <v>39.995999999999995</v>
      </c>
      <c r="P72" s="92">
        <f t="shared" si="47"/>
        <v>50.004000000000005</v>
      </c>
      <c r="Q72" s="191" t="s">
        <v>46</v>
      </c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>
      <c r="A73" s="9" t="s">
        <v>61</v>
      </c>
      <c r="B73" s="25">
        <f t="shared" ref="B73:C73" si="48">B72+B69+B66</f>
        <v>490.00400000000002</v>
      </c>
      <c r="C73" s="26">
        <f t="shared" si="48"/>
        <v>629.99800000000005</v>
      </c>
      <c r="D73" s="26">
        <f t="shared" ref="D73:E73" si="49">D66+D69</f>
        <v>25.004000000000001</v>
      </c>
      <c r="E73" s="27">
        <f t="shared" si="49"/>
        <v>40.004000000000005</v>
      </c>
      <c r="F73" s="398" t="s">
        <v>131</v>
      </c>
      <c r="G73" s="394"/>
      <c r="H73" s="74">
        <f t="shared" ref="H73:I73" si="50">H66+H69</f>
        <v>29.995999999999999</v>
      </c>
      <c r="I73" s="75">
        <f t="shared" si="50"/>
        <v>40.004000000000005</v>
      </c>
      <c r="J73" s="181">
        <f>J72+J69+J66</f>
        <v>570.00300000000004</v>
      </c>
      <c r="K73" s="106">
        <f>K72+K69+K66</f>
        <v>499</v>
      </c>
      <c r="L73" s="107">
        <f>L72+L69+L66</f>
        <v>539.99700000000007</v>
      </c>
      <c r="M73" s="88">
        <f t="shared" ref="M73:P73" si="51">M72+M69+M66</f>
        <v>514.99549999999999</v>
      </c>
      <c r="N73" s="89">
        <f t="shared" si="51"/>
        <v>549.99750000000006</v>
      </c>
      <c r="O73" s="89">
        <f t="shared" si="51"/>
        <v>559.99649999999997</v>
      </c>
      <c r="P73" s="89">
        <f t="shared" si="51"/>
        <v>600.00199999999995</v>
      </c>
      <c r="Q73" s="192">
        <f>Q66+Q69</f>
        <v>29.995999999999999</v>
      </c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</row>
    <row r="74" spans="1:29">
      <c r="A74" s="4" t="s">
        <v>67</v>
      </c>
      <c r="B74" s="113">
        <f t="shared" ref="B74:C74" si="52">B73-B72</f>
        <v>440</v>
      </c>
      <c r="C74" s="92">
        <f t="shared" si="52"/>
        <v>579.99400000000003</v>
      </c>
      <c r="D74" s="87">
        <v>30</v>
      </c>
      <c r="E74" s="165">
        <v>30</v>
      </c>
      <c r="F74" s="399"/>
      <c r="G74" s="400"/>
      <c r="H74" s="170">
        <v>30</v>
      </c>
      <c r="I74" s="116">
        <v>30</v>
      </c>
      <c r="J74" s="182">
        <f>J73-J72</f>
        <v>498.00300000000004</v>
      </c>
      <c r="K74" s="108">
        <f>K73-K72</f>
        <v>489.00400000000002</v>
      </c>
      <c r="L74" s="109">
        <f>L73-L72</f>
        <v>530.00100000000009</v>
      </c>
      <c r="M74" s="90">
        <f t="shared" ref="M74:P74" si="53">M73-M72</f>
        <v>474.99950000000001</v>
      </c>
      <c r="N74" s="91">
        <f t="shared" si="53"/>
        <v>510.00150000000008</v>
      </c>
      <c r="O74" s="91">
        <f t="shared" si="53"/>
        <v>520.00049999999999</v>
      </c>
      <c r="P74" s="91">
        <f t="shared" si="53"/>
        <v>549.99799999999993</v>
      </c>
      <c r="Q74" s="193">
        <v>30</v>
      </c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>
      <c r="A75" s="4" t="s">
        <v>68</v>
      </c>
      <c r="B75" s="19">
        <v>41.67</v>
      </c>
      <c r="C75" s="20">
        <v>41.67</v>
      </c>
      <c r="D75" s="24">
        <v>0</v>
      </c>
      <c r="E75" s="30">
        <v>0</v>
      </c>
      <c r="F75" s="69">
        <v>41.67</v>
      </c>
      <c r="G75" s="71">
        <v>41.67</v>
      </c>
      <c r="H75" s="102">
        <v>0</v>
      </c>
      <c r="I75" s="171">
        <v>0</v>
      </c>
      <c r="J75" s="93">
        <v>41.67</v>
      </c>
      <c r="K75" s="69">
        <v>41.67</v>
      </c>
      <c r="L75" s="69">
        <v>41.67</v>
      </c>
      <c r="M75" s="19">
        <v>41.67</v>
      </c>
      <c r="N75" s="20">
        <v>41.67</v>
      </c>
      <c r="O75" s="19">
        <v>41.67</v>
      </c>
      <c r="P75" s="20">
        <v>41.67</v>
      </c>
      <c r="Q75" s="194">
        <v>0</v>
      </c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>
      <c r="A76" s="4" t="s">
        <v>55</v>
      </c>
      <c r="B76" s="19">
        <v>8.3340000000000014</v>
      </c>
      <c r="C76" s="20">
        <v>8.3340000000000014</v>
      </c>
      <c r="D76" s="24">
        <v>0</v>
      </c>
      <c r="E76" s="30">
        <v>0</v>
      </c>
      <c r="F76" s="69">
        <v>8.3340000000000014</v>
      </c>
      <c r="G76" s="71">
        <v>8.3340000000000014</v>
      </c>
      <c r="H76" s="102">
        <v>0</v>
      </c>
      <c r="I76" s="171">
        <v>0</v>
      </c>
      <c r="J76" s="93">
        <v>8.3340000000000014</v>
      </c>
      <c r="K76" s="69">
        <v>8.3340000000000014</v>
      </c>
      <c r="L76" s="100">
        <v>8.3340000000000014</v>
      </c>
      <c r="M76" s="19">
        <v>8.3340000000000014</v>
      </c>
      <c r="N76" s="20">
        <v>8.3340000000000014</v>
      </c>
      <c r="O76" s="20">
        <v>8.3340000000000014</v>
      </c>
      <c r="P76" s="20">
        <v>8.3340000000000014</v>
      </c>
      <c r="Q76" s="194">
        <v>0</v>
      </c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>
      <c r="A77" s="4" t="s">
        <v>69</v>
      </c>
      <c r="B77" s="19">
        <v>50.004000000000005</v>
      </c>
      <c r="C77" s="20">
        <v>50.004000000000005</v>
      </c>
      <c r="D77" s="24">
        <v>0</v>
      </c>
      <c r="E77" s="30">
        <v>0</v>
      </c>
      <c r="F77" s="69">
        <v>50.004000000000005</v>
      </c>
      <c r="G77" s="71">
        <v>50.004000000000005</v>
      </c>
      <c r="H77" s="102">
        <v>0</v>
      </c>
      <c r="I77" s="171">
        <v>0</v>
      </c>
      <c r="J77" s="93">
        <v>50.004000000000005</v>
      </c>
      <c r="K77" s="69">
        <v>50.004000000000005</v>
      </c>
      <c r="L77" s="100">
        <v>50.004000000000005</v>
      </c>
      <c r="M77" s="19">
        <v>50.004000000000005</v>
      </c>
      <c r="N77" s="20">
        <v>50.004000000000005</v>
      </c>
      <c r="O77" s="20">
        <v>50.004000000000005</v>
      </c>
      <c r="P77" s="20">
        <v>50.004000000000005</v>
      </c>
      <c r="Q77" s="194">
        <v>0</v>
      </c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>
      <c r="A78" s="4" t="s">
        <v>70</v>
      </c>
      <c r="B78" s="19">
        <v>6.66</v>
      </c>
      <c r="C78" s="20">
        <v>6.66</v>
      </c>
      <c r="D78" s="24">
        <v>0</v>
      </c>
      <c r="E78" s="30">
        <v>0</v>
      </c>
      <c r="F78" s="69">
        <v>6.66</v>
      </c>
      <c r="G78" s="71">
        <v>6.66</v>
      </c>
      <c r="H78" s="102">
        <v>0</v>
      </c>
      <c r="I78" s="171">
        <v>0</v>
      </c>
      <c r="J78" s="93">
        <v>8.33</v>
      </c>
      <c r="K78" s="69">
        <v>8.33</v>
      </c>
      <c r="L78" s="100">
        <v>8.33</v>
      </c>
      <c r="M78" s="13">
        <v>8.33</v>
      </c>
      <c r="N78" s="14">
        <v>8.33</v>
      </c>
      <c r="O78" s="14">
        <v>8.33</v>
      </c>
      <c r="P78" s="14">
        <v>8.33</v>
      </c>
      <c r="Q78" s="194">
        <v>0</v>
      </c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>
      <c r="A79" s="4" t="s">
        <v>55</v>
      </c>
      <c r="B79" s="19">
        <v>1.3320000000000001</v>
      </c>
      <c r="C79" s="20">
        <v>1.3320000000000001</v>
      </c>
      <c r="D79" s="24">
        <v>0</v>
      </c>
      <c r="E79" s="30">
        <v>0</v>
      </c>
      <c r="F79" s="69">
        <v>1.3320000000000001</v>
      </c>
      <c r="G79" s="71">
        <v>1.3320000000000001</v>
      </c>
      <c r="H79" s="102">
        <v>0</v>
      </c>
      <c r="I79" s="171">
        <v>0</v>
      </c>
      <c r="J79" s="93">
        <v>1.6660000000000001</v>
      </c>
      <c r="K79" s="69">
        <v>1.6660000000000001</v>
      </c>
      <c r="L79" s="100">
        <v>1.6660000000000001</v>
      </c>
      <c r="M79" s="13">
        <v>1.6660000000000001</v>
      </c>
      <c r="N79" s="14">
        <v>1.6660000000000001</v>
      </c>
      <c r="O79" s="14">
        <v>1.6660000000000001</v>
      </c>
      <c r="P79" s="14">
        <v>1.6660000000000001</v>
      </c>
      <c r="Q79" s="194">
        <v>0</v>
      </c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>
      <c r="A80" s="31" t="s">
        <v>71</v>
      </c>
      <c r="B80" s="19">
        <v>2.5</v>
      </c>
      <c r="C80" s="20">
        <v>2.5</v>
      </c>
      <c r="D80" s="24">
        <v>0</v>
      </c>
      <c r="E80" s="30">
        <v>0</v>
      </c>
      <c r="F80" s="69">
        <v>2.5</v>
      </c>
      <c r="G80" s="71">
        <v>2.5</v>
      </c>
      <c r="H80" s="102">
        <v>0</v>
      </c>
      <c r="I80" s="171">
        <v>0</v>
      </c>
      <c r="J80" s="93">
        <v>2.5</v>
      </c>
      <c r="K80" s="69">
        <v>2.5</v>
      </c>
      <c r="L80" s="100">
        <v>2.5</v>
      </c>
      <c r="M80" s="13">
        <v>2.5</v>
      </c>
      <c r="N80" s="14">
        <v>2.5</v>
      </c>
      <c r="O80" s="14">
        <v>2.5</v>
      </c>
      <c r="P80" s="14">
        <v>2.5</v>
      </c>
      <c r="Q80" s="194">
        <v>0</v>
      </c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47">
      <c r="A81" s="1" t="s">
        <v>55</v>
      </c>
      <c r="B81" s="32">
        <v>0.5</v>
      </c>
      <c r="C81" s="33">
        <v>0.5</v>
      </c>
      <c r="D81" s="197">
        <v>0</v>
      </c>
      <c r="E81" s="198">
        <v>0</v>
      </c>
      <c r="F81" s="110">
        <v>0.5</v>
      </c>
      <c r="G81" s="111">
        <v>0.5</v>
      </c>
      <c r="H81" s="172">
        <v>0</v>
      </c>
      <c r="I81" s="173">
        <v>0</v>
      </c>
      <c r="J81" s="183">
        <v>0.5</v>
      </c>
      <c r="K81" s="110">
        <v>0.5</v>
      </c>
      <c r="L81" s="185">
        <v>0.5</v>
      </c>
      <c r="M81" s="280">
        <v>0.5</v>
      </c>
      <c r="N81" s="227">
        <v>0.5</v>
      </c>
      <c r="O81" s="227">
        <v>0.5</v>
      </c>
      <c r="P81" s="227">
        <v>0.5</v>
      </c>
      <c r="Q81" s="278">
        <v>0</v>
      </c>
    </row>
    <row r="82" spans="1:47" s="3" customFormat="1">
      <c r="A82" s="12" t="s">
        <v>0</v>
      </c>
      <c r="B82" s="328" t="s">
        <v>132</v>
      </c>
      <c r="C82" s="329"/>
      <c r="D82" s="329"/>
      <c r="E82" s="329"/>
      <c r="F82" s="335"/>
      <c r="G82" s="336" t="s">
        <v>133</v>
      </c>
      <c r="H82" s="337"/>
      <c r="I82" s="337"/>
      <c r="J82" s="337"/>
      <c r="K82" s="337"/>
      <c r="L82" s="338"/>
      <c r="M82" s="328" t="s">
        <v>134</v>
      </c>
      <c r="N82" s="329"/>
      <c r="O82" s="329"/>
      <c r="P82" s="329"/>
      <c r="Q82" s="330"/>
      <c r="AP82" s="2"/>
      <c r="AQ82" s="2"/>
      <c r="AR82" s="2"/>
      <c r="AS82" s="2"/>
      <c r="AT82" s="2"/>
      <c r="AU82" s="2"/>
    </row>
    <row r="83" spans="1:47" s="3" customFormat="1">
      <c r="A83" s="4" t="s">
        <v>5</v>
      </c>
      <c r="B83" s="290" t="s">
        <v>135</v>
      </c>
      <c r="C83" s="291"/>
      <c r="D83" s="291"/>
      <c r="E83" s="291"/>
      <c r="F83" s="306"/>
      <c r="G83" s="307" t="s">
        <v>136</v>
      </c>
      <c r="H83" s="308"/>
      <c r="I83" s="308"/>
      <c r="J83" s="137"/>
      <c r="K83" s="308" t="s">
        <v>137</v>
      </c>
      <c r="L83" s="309"/>
      <c r="M83" s="392" t="s">
        <v>46</v>
      </c>
      <c r="N83" s="291"/>
      <c r="O83" s="291"/>
      <c r="P83" s="291"/>
      <c r="Q83" s="292"/>
      <c r="AP83" s="2"/>
      <c r="AQ83" s="2"/>
      <c r="AR83" s="2"/>
      <c r="AS83" s="2"/>
      <c r="AT83" s="2"/>
      <c r="AU83" s="2"/>
    </row>
    <row r="84" spans="1:47" s="3" customFormat="1">
      <c r="A84" s="4" t="s">
        <v>10</v>
      </c>
      <c r="B84" s="320" t="s">
        <v>138</v>
      </c>
      <c r="C84" s="321"/>
      <c r="D84" s="321"/>
      <c r="E84" s="321"/>
      <c r="F84" s="322"/>
      <c r="G84" s="317" t="s">
        <v>139</v>
      </c>
      <c r="H84" s="318"/>
      <c r="I84" s="318"/>
      <c r="J84" s="318"/>
      <c r="K84" s="318"/>
      <c r="L84" s="319"/>
      <c r="M84" s="320" t="s">
        <v>140</v>
      </c>
      <c r="N84" s="321"/>
      <c r="O84" s="321"/>
      <c r="P84" s="321"/>
      <c r="Q84" s="391"/>
      <c r="AP84" s="2"/>
      <c r="AQ84" s="2"/>
      <c r="AR84" s="2"/>
      <c r="AS84" s="2"/>
      <c r="AT84" s="2"/>
      <c r="AU84" s="2"/>
    </row>
    <row r="85" spans="1:47" s="3" customFormat="1">
      <c r="A85" s="4" t="s">
        <v>15</v>
      </c>
      <c r="B85" s="290" t="s">
        <v>141</v>
      </c>
      <c r="C85" s="291"/>
      <c r="D85" s="291"/>
      <c r="E85" s="291" t="s">
        <v>142</v>
      </c>
      <c r="F85" s="306"/>
      <c r="G85" s="307" t="s">
        <v>143</v>
      </c>
      <c r="H85" s="308"/>
      <c r="I85" s="308"/>
      <c r="J85" s="137"/>
      <c r="K85" s="308" t="s">
        <v>144</v>
      </c>
      <c r="L85" s="309"/>
      <c r="M85" s="290" t="s">
        <v>145</v>
      </c>
      <c r="N85" s="291"/>
      <c r="O85" s="291"/>
      <c r="P85" s="291"/>
      <c r="Q85" s="261" t="s">
        <v>146</v>
      </c>
      <c r="AP85" s="2"/>
      <c r="AQ85" s="2"/>
      <c r="AR85" s="2"/>
      <c r="AS85" s="2"/>
      <c r="AT85" s="2"/>
      <c r="AU85" s="2"/>
    </row>
    <row r="86" spans="1:47" s="3" customFormat="1" ht="23.25" customHeight="1">
      <c r="A86" s="4" t="s">
        <v>22</v>
      </c>
      <c r="B86" s="120" t="s">
        <v>24</v>
      </c>
      <c r="C86" s="121" t="s">
        <v>29</v>
      </c>
      <c r="D86" s="121" t="s">
        <v>30</v>
      </c>
      <c r="E86" s="384" t="s">
        <v>28</v>
      </c>
      <c r="F86" s="387"/>
      <c r="G86" s="139" t="s">
        <v>24</v>
      </c>
      <c r="H86" s="202" t="s">
        <v>147</v>
      </c>
      <c r="I86" s="140" t="s">
        <v>31</v>
      </c>
      <c r="J86" s="202" t="s">
        <v>148</v>
      </c>
      <c r="K86" s="295" t="s">
        <v>28</v>
      </c>
      <c r="L86" s="388"/>
      <c r="M86" s="120" t="s">
        <v>26</v>
      </c>
      <c r="N86" s="121" t="s">
        <v>24</v>
      </c>
      <c r="O86" s="121" t="s">
        <v>29</v>
      </c>
      <c r="P86" s="121" t="s">
        <v>30</v>
      </c>
      <c r="Q86" s="262" t="s">
        <v>28</v>
      </c>
      <c r="AP86" s="2"/>
      <c r="AQ86" s="2"/>
      <c r="AR86" s="2"/>
      <c r="AS86" s="2"/>
      <c r="AT86" s="2"/>
      <c r="AU86" s="2"/>
    </row>
    <row r="87" spans="1:47" s="3" customFormat="1">
      <c r="A87" s="4" t="s">
        <v>34</v>
      </c>
      <c r="B87" s="120" t="s">
        <v>36</v>
      </c>
      <c r="C87" s="121" t="s">
        <v>44</v>
      </c>
      <c r="D87" s="121" t="s">
        <v>95</v>
      </c>
      <c r="E87" s="384" t="s">
        <v>38</v>
      </c>
      <c r="F87" s="387"/>
      <c r="G87" s="139" t="s">
        <v>36</v>
      </c>
      <c r="H87" s="140"/>
      <c r="I87" s="140" t="s">
        <v>96</v>
      </c>
      <c r="J87" s="140"/>
      <c r="K87" s="295" t="s">
        <v>38</v>
      </c>
      <c r="L87" s="388"/>
      <c r="M87" s="389" t="s">
        <v>46</v>
      </c>
      <c r="N87" s="384"/>
      <c r="O87" s="384"/>
      <c r="P87" s="384"/>
      <c r="Q87" s="385"/>
      <c r="AP87" s="2"/>
      <c r="AQ87" s="2"/>
      <c r="AR87" s="2"/>
      <c r="AS87" s="2"/>
      <c r="AT87" s="2"/>
      <c r="AU87" s="2"/>
    </row>
    <row r="88" spans="1:47" s="3" customFormat="1" ht="18">
      <c r="A88" s="4" t="s">
        <v>149</v>
      </c>
      <c r="B88" s="117">
        <v>19</v>
      </c>
      <c r="C88" s="118">
        <v>24</v>
      </c>
      <c r="D88" s="118">
        <v>28</v>
      </c>
      <c r="E88" s="118" t="s">
        <v>101</v>
      </c>
      <c r="F88" s="119" t="s">
        <v>102</v>
      </c>
      <c r="G88" s="136">
        <v>20</v>
      </c>
      <c r="H88" s="137"/>
      <c r="I88" s="137">
        <v>42</v>
      </c>
      <c r="J88" s="137"/>
      <c r="K88" s="137" t="s">
        <v>150</v>
      </c>
      <c r="L88" s="138" t="s">
        <v>151</v>
      </c>
      <c r="M88" s="211" t="s">
        <v>152</v>
      </c>
      <c r="N88" s="212" t="s">
        <v>153</v>
      </c>
      <c r="O88" s="212" t="s">
        <v>154</v>
      </c>
      <c r="P88" s="213" t="s">
        <v>155</v>
      </c>
      <c r="Q88" s="279" t="s">
        <v>20</v>
      </c>
      <c r="AP88" s="2"/>
      <c r="AQ88" s="2"/>
      <c r="AR88" s="2"/>
      <c r="AS88" s="2"/>
      <c r="AT88" s="2"/>
      <c r="AU88" s="2"/>
    </row>
    <row r="89" spans="1:47" s="3" customFormat="1" ht="15" customHeight="1">
      <c r="A89" s="4" t="s">
        <v>48</v>
      </c>
      <c r="B89" s="117">
        <v>49</v>
      </c>
      <c r="C89" s="118">
        <v>30</v>
      </c>
      <c r="D89" s="118">
        <v>25</v>
      </c>
      <c r="E89" s="291" t="s">
        <v>20</v>
      </c>
      <c r="F89" s="306"/>
      <c r="G89" s="136">
        <v>125</v>
      </c>
      <c r="H89" s="137">
        <v>6</v>
      </c>
      <c r="I89" s="137">
        <v>8</v>
      </c>
      <c r="J89" s="137">
        <v>9</v>
      </c>
      <c r="K89" s="203" t="s">
        <v>156</v>
      </c>
      <c r="L89" s="138" t="s">
        <v>157</v>
      </c>
      <c r="M89" s="117">
        <v>15</v>
      </c>
      <c r="N89" s="118">
        <v>186</v>
      </c>
      <c r="O89" s="118">
        <v>6</v>
      </c>
      <c r="P89" s="118">
        <v>31</v>
      </c>
      <c r="Q89" s="261">
        <v>80</v>
      </c>
      <c r="AP89" s="2"/>
      <c r="AQ89" s="2"/>
      <c r="AR89" s="2"/>
      <c r="AS89" s="2"/>
      <c r="AT89" s="2"/>
      <c r="AU89" s="2"/>
    </row>
    <row r="90" spans="1:47">
      <c r="A90" s="6" t="s">
        <v>49</v>
      </c>
      <c r="B90" s="123">
        <v>477.27499999999998</v>
      </c>
      <c r="C90" s="124">
        <v>490.91</v>
      </c>
      <c r="D90" s="124">
        <v>518.18499999999995</v>
      </c>
      <c r="E90" s="125">
        <v>18.329999999999998</v>
      </c>
      <c r="F90" s="126">
        <v>35</v>
      </c>
      <c r="G90" s="142">
        <v>436.36</v>
      </c>
      <c r="H90" s="143">
        <v>454.54</v>
      </c>
      <c r="I90" s="143">
        <v>570.90499999999997</v>
      </c>
      <c r="J90" s="143">
        <v>584.54</v>
      </c>
      <c r="K90" s="381">
        <v>20.83</v>
      </c>
      <c r="L90" s="383"/>
      <c r="M90" s="123">
        <v>427.27499999999998</v>
      </c>
      <c r="N90" s="124">
        <v>463.64</v>
      </c>
      <c r="O90" s="124">
        <v>500</v>
      </c>
      <c r="P90" s="124">
        <v>545.45500000000004</v>
      </c>
      <c r="Q90" s="263">
        <v>70.83</v>
      </c>
      <c r="AP90" s="10"/>
      <c r="AQ90" s="10"/>
      <c r="AR90" s="10"/>
      <c r="AS90" s="10"/>
      <c r="AT90" s="10"/>
      <c r="AU90" s="10"/>
    </row>
    <row r="91" spans="1:47">
      <c r="A91" s="6" t="s">
        <v>54</v>
      </c>
      <c r="B91" s="123">
        <f t="shared" ref="B91:D91" si="54">B90*0.1</f>
        <v>47.727499999999999</v>
      </c>
      <c r="C91" s="124">
        <f t="shared" si="54"/>
        <v>49.091000000000008</v>
      </c>
      <c r="D91" s="124">
        <f t="shared" si="54"/>
        <v>51.8185</v>
      </c>
      <c r="E91" s="125" t="s">
        <v>46</v>
      </c>
      <c r="F91" s="126" t="s">
        <v>46</v>
      </c>
      <c r="G91" s="142">
        <f t="shared" ref="G91:J91" si="55">G90*0.1</f>
        <v>43.636000000000003</v>
      </c>
      <c r="H91" s="143">
        <f t="shared" si="55"/>
        <v>45.454000000000008</v>
      </c>
      <c r="I91" s="143">
        <f t="shared" si="55"/>
        <v>57.090499999999999</v>
      </c>
      <c r="J91" s="143">
        <f t="shared" si="55"/>
        <v>58.454000000000001</v>
      </c>
      <c r="K91" s="381" t="s">
        <v>46</v>
      </c>
      <c r="L91" s="378"/>
      <c r="M91" s="123">
        <f t="shared" ref="M91:P91" si="56">M90*0.1</f>
        <v>42.727499999999999</v>
      </c>
      <c r="N91" s="124">
        <f t="shared" si="56"/>
        <v>46.364000000000004</v>
      </c>
      <c r="O91" s="124">
        <f t="shared" si="56"/>
        <v>50</v>
      </c>
      <c r="P91" s="124">
        <f t="shared" si="56"/>
        <v>54.545500000000004</v>
      </c>
      <c r="Q91" s="263" t="s">
        <v>46</v>
      </c>
      <c r="AP91" s="10"/>
      <c r="AQ91" s="10"/>
      <c r="AR91" s="10"/>
      <c r="AS91" s="10"/>
      <c r="AT91" s="10"/>
      <c r="AU91" s="10"/>
    </row>
    <row r="92" spans="1:47">
      <c r="A92" s="6" t="s">
        <v>55</v>
      </c>
      <c r="B92" s="127" t="s">
        <v>46</v>
      </c>
      <c r="C92" s="128" t="s">
        <v>46</v>
      </c>
      <c r="D92" s="128" t="s">
        <v>46</v>
      </c>
      <c r="E92" s="125">
        <f t="shared" ref="E92:F92" si="57">E90*0.2</f>
        <v>3.6659999999999999</v>
      </c>
      <c r="F92" s="126">
        <f t="shared" si="57"/>
        <v>7</v>
      </c>
      <c r="G92" s="145" t="s">
        <v>46</v>
      </c>
      <c r="H92" s="146"/>
      <c r="I92" s="146" t="s">
        <v>46</v>
      </c>
      <c r="J92" s="146"/>
      <c r="K92" s="381">
        <v>4.17</v>
      </c>
      <c r="L92" s="378"/>
      <c r="M92" s="127" t="s">
        <v>46</v>
      </c>
      <c r="N92" s="128" t="s">
        <v>46</v>
      </c>
      <c r="O92" s="128" t="s">
        <v>46</v>
      </c>
      <c r="P92" s="128" t="s">
        <v>46</v>
      </c>
      <c r="Q92" s="264">
        <f>Q90*0.2</f>
        <v>14.166</v>
      </c>
      <c r="AP92" s="10"/>
      <c r="AQ92" s="10"/>
      <c r="AR92" s="10"/>
      <c r="AS92" s="10"/>
      <c r="AT92" s="10"/>
      <c r="AU92" s="10"/>
    </row>
    <row r="93" spans="1:47">
      <c r="A93" s="6" t="s">
        <v>56</v>
      </c>
      <c r="B93" s="123">
        <f t="shared" ref="B93:J93" si="58">B90+B91</f>
        <v>525.00249999999994</v>
      </c>
      <c r="C93" s="124">
        <f t="shared" si="58"/>
        <v>540.00099999999998</v>
      </c>
      <c r="D93" s="124">
        <f t="shared" si="58"/>
        <v>570.00349999999992</v>
      </c>
      <c r="E93" s="125">
        <f t="shared" ref="E93:F93" si="59">E90+E92</f>
        <v>21.995999999999999</v>
      </c>
      <c r="F93" s="126">
        <f t="shared" si="59"/>
        <v>42</v>
      </c>
      <c r="G93" s="142">
        <f t="shared" si="58"/>
        <v>479.99600000000004</v>
      </c>
      <c r="H93" s="143">
        <f t="shared" si="58"/>
        <v>499.99400000000003</v>
      </c>
      <c r="I93" s="143">
        <f t="shared" si="58"/>
        <v>627.99549999999999</v>
      </c>
      <c r="J93" s="143">
        <f t="shared" si="58"/>
        <v>642.99399999999991</v>
      </c>
      <c r="K93" s="381">
        <f>K90+K92</f>
        <v>25</v>
      </c>
      <c r="L93" s="378"/>
      <c r="M93" s="123">
        <f t="shared" ref="M93:P93" si="60">M90+M91</f>
        <v>470.0025</v>
      </c>
      <c r="N93" s="124">
        <f t="shared" si="60"/>
        <v>510.00400000000002</v>
      </c>
      <c r="O93" s="124">
        <f t="shared" si="60"/>
        <v>550</v>
      </c>
      <c r="P93" s="124">
        <f t="shared" si="60"/>
        <v>600.0005000000001</v>
      </c>
      <c r="Q93" s="263">
        <f>Q90+Q92</f>
        <v>84.995999999999995</v>
      </c>
      <c r="AP93" s="10"/>
      <c r="AQ93" s="10"/>
      <c r="AR93" s="10"/>
      <c r="AS93" s="10"/>
      <c r="AT93" s="10"/>
      <c r="AU93" s="10"/>
    </row>
    <row r="94" spans="1:47">
      <c r="A94" s="6" t="s">
        <v>57</v>
      </c>
      <c r="B94" s="127">
        <v>85</v>
      </c>
      <c r="C94" s="128">
        <v>85</v>
      </c>
      <c r="D94" s="128">
        <v>85</v>
      </c>
      <c r="E94" s="125" t="s">
        <v>46</v>
      </c>
      <c r="F94" s="126" t="s">
        <v>46</v>
      </c>
      <c r="G94" s="145">
        <v>100</v>
      </c>
      <c r="H94" s="146">
        <v>100</v>
      </c>
      <c r="I94" s="146">
        <v>107</v>
      </c>
      <c r="J94" s="146">
        <v>107</v>
      </c>
      <c r="K94" s="377" t="s">
        <v>46</v>
      </c>
      <c r="L94" s="378"/>
      <c r="M94" s="123">
        <v>50</v>
      </c>
      <c r="N94" s="124">
        <v>50</v>
      </c>
      <c r="O94" s="124">
        <v>50</v>
      </c>
      <c r="P94" s="124">
        <v>60</v>
      </c>
      <c r="Q94" s="264" t="s">
        <v>46</v>
      </c>
      <c r="AP94" s="10"/>
      <c r="AQ94" s="10"/>
      <c r="AR94" s="10"/>
      <c r="AS94" s="10"/>
      <c r="AT94" s="10"/>
      <c r="AU94" s="10"/>
    </row>
    <row r="95" spans="1:47">
      <c r="A95" s="6" t="s">
        <v>54</v>
      </c>
      <c r="B95" s="123"/>
      <c r="C95" s="124"/>
      <c r="D95" s="124"/>
      <c r="E95" s="125" t="s">
        <v>46</v>
      </c>
      <c r="F95" s="126" t="s">
        <v>46</v>
      </c>
      <c r="G95" s="142"/>
      <c r="H95" s="143"/>
      <c r="I95" s="143"/>
      <c r="J95" s="143"/>
      <c r="K95" s="377" t="s">
        <v>46</v>
      </c>
      <c r="L95" s="378"/>
      <c r="M95" s="123"/>
      <c r="N95" s="124"/>
      <c r="O95" s="124"/>
      <c r="P95" s="124"/>
      <c r="Q95" s="264" t="s">
        <v>46</v>
      </c>
      <c r="AP95" s="10"/>
      <c r="AQ95" s="10"/>
      <c r="AR95" s="10"/>
      <c r="AS95" s="10"/>
      <c r="AT95" s="10"/>
      <c r="AU95" s="10"/>
    </row>
    <row r="96" spans="1:47">
      <c r="A96" s="6" t="s">
        <v>58</v>
      </c>
      <c r="B96" s="123">
        <f t="shared" ref="B96:D96" si="61">B94+B95</f>
        <v>85</v>
      </c>
      <c r="C96" s="124">
        <f t="shared" si="61"/>
        <v>85</v>
      </c>
      <c r="D96" s="124">
        <f t="shared" si="61"/>
        <v>85</v>
      </c>
      <c r="E96" s="125">
        <v>18</v>
      </c>
      <c r="F96" s="126">
        <v>18</v>
      </c>
      <c r="G96" s="142">
        <f t="shared" ref="G96:J96" si="62">G94+G95</f>
        <v>100</v>
      </c>
      <c r="H96" s="143">
        <f t="shared" si="62"/>
        <v>100</v>
      </c>
      <c r="I96" s="143">
        <f t="shared" si="62"/>
        <v>107</v>
      </c>
      <c r="J96" s="143">
        <f t="shared" si="62"/>
        <v>107</v>
      </c>
      <c r="K96" s="381">
        <v>5</v>
      </c>
      <c r="L96" s="383"/>
      <c r="M96" s="123">
        <f t="shared" ref="M96:P96" si="63">M94+M95</f>
        <v>50</v>
      </c>
      <c r="N96" s="124">
        <f t="shared" si="63"/>
        <v>50</v>
      </c>
      <c r="O96" s="124">
        <f t="shared" si="63"/>
        <v>50</v>
      </c>
      <c r="P96" s="124">
        <f t="shared" si="63"/>
        <v>60</v>
      </c>
      <c r="Q96" s="263">
        <v>5</v>
      </c>
      <c r="AP96" s="10"/>
      <c r="AQ96" s="10"/>
      <c r="AR96" s="10"/>
      <c r="AS96" s="10"/>
      <c r="AT96" s="10"/>
      <c r="AU96" s="10"/>
    </row>
    <row r="97" spans="1:47">
      <c r="A97" s="6" t="s">
        <v>59</v>
      </c>
      <c r="B97" s="123">
        <v>33.33</v>
      </c>
      <c r="C97" s="124">
        <v>33.33</v>
      </c>
      <c r="D97" s="124">
        <v>33.33</v>
      </c>
      <c r="E97" s="125" t="s">
        <v>46</v>
      </c>
      <c r="F97" s="126" t="s">
        <v>46</v>
      </c>
      <c r="G97" s="142">
        <v>41.67</v>
      </c>
      <c r="H97" s="143">
        <v>41.67</v>
      </c>
      <c r="I97" s="143">
        <v>41.67</v>
      </c>
      <c r="J97" s="143">
        <v>41.67</v>
      </c>
      <c r="K97" s="377" t="s">
        <v>46</v>
      </c>
      <c r="L97" s="378"/>
      <c r="M97" s="123">
        <v>33.33</v>
      </c>
      <c r="N97" s="124">
        <v>33.33</v>
      </c>
      <c r="O97" s="124">
        <v>33.33</v>
      </c>
      <c r="P97" s="124">
        <v>33.33</v>
      </c>
      <c r="Q97" s="264"/>
      <c r="AP97" s="10"/>
      <c r="AQ97" s="10"/>
      <c r="AR97" s="10"/>
      <c r="AS97" s="10"/>
      <c r="AT97" s="10"/>
      <c r="AU97" s="10"/>
    </row>
    <row r="98" spans="1:47">
      <c r="A98" s="6" t="s">
        <v>55</v>
      </c>
      <c r="B98" s="123">
        <f t="shared" ref="B98:D98" si="64">B97*0.2</f>
        <v>6.6660000000000004</v>
      </c>
      <c r="C98" s="124">
        <f t="shared" si="64"/>
        <v>6.6660000000000004</v>
      </c>
      <c r="D98" s="124">
        <f t="shared" si="64"/>
        <v>6.6660000000000004</v>
      </c>
      <c r="E98" s="125" t="s">
        <v>46</v>
      </c>
      <c r="F98" s="126" t="s">
        <v>46</v>
      </c>
      <c r="G98" s="142">
        <f t="shared" ref="G98:J98" si="65">G97*0.2</f>
        <v>8.3340000000000014</v>
      </c>
      <c r="H98" s="143">
        <f t="shared" si="65"/>
        <v>8.3340000000000014</v>
      </c>
      <c r="I98" s="143">
        <f t="shared" si="65"/>
        <v>8.3340000000000014</v>
      </c>
      <c r="J98" s="143">
        <f t="shared" si="65"/>
        <v>8.3340000000000014</v>
      </c>
      <c r="K98" s="377" t="s">
        <v>46</v>
      </c>
      <c r="L98" s="378"/>
      <c r="M98" s="123">
        <f t="shared" ref="M98:P98" si="66">M97*0.2</f>
        <v>6.6660000000000004</v>
      </c>
      <c r="N98" s="124">
        <f t="shared" si="66"/>
        <v>6.6660000000000004</v>
      </c>
      <c r="O98" s="124">
        <f t="shared" si="66"/>
        <v>6.6660000000000004</v>
      </c>
      <c r="P98" s="124">
        <f t="shared" si="66"/>
        <v>6.6660000000000004</v>
      </c>
      <c r="Q98" s="263"/>
      <c r="AP98" s="10"/>
      <c r="AQ98" s="10"/>
      <c r="AR98" s="10"/>
      <c r="AS98" s="10"/>
      <c r="AT98" s="10"/>
      <c r="AU98" s="10"/>
    </row>
    <row r="99" spans="1:47">
      <c r="A99" s="8" t="s">
        <v>60</v>
      </c>
      <c r="B99" s="123">
        <f t="shared" ref="B99:D99" si="67">B97+B98</f>
        <v>39.995999999999995</v>
      </c>
      <c r="C99" s="124">
        <f t="shared" si="67"/>
        <v>39.995999999999995</v>
      </c>
      <c r="D99" s="124">
        <f t="shared" si="67"/>
        <v>39.995999999999995</v>
      </c>
      <c r="E99" s="125" t="s">
        <v>46</v>
      </c>
      <c r="F99" s="126" t="s">
        <v>46</v>
      </c>
      <c r="G99" s="142">
        <f t="shared" ref="G99:J99" si="68">G97+G98</f>
        <v>50.004000000000005</v>
      </c>
      <c r="H99" s="143">
        <f t="shared" si="68"/>
        <v>50.004000000000005</v>
      </c>
      <c r="I99" s="143">
        <f t="shared" si="68"/>
        <v>50.004000000000005</v>
      </c>
      <c r="J99" s="143">
        <f t="shared" si="68"/>
        <v>50.004000000000005</v>
      </c>
      <c r="K99" s="377" t="s">
        <v>46</v>
      </c>
      <c r="L99" s="378"/>
      <c r="M99" s="123">
        <f t="shared" ref="M99:P99" si="69">M97+M98</f>
        <v>39.995999999999995</v>
      </c>
      <c r="N99" s="124">
        <f t="shared" si="69"/>
        <v>39.995999999999995</v>
      </c>
      <c r="O99" s="124">
        <f t="shared" si="69"/>
        <v>39.995999999999995</v>
      </c>
      <c r="P99" s="124">
        <f t="shared" si="69"/>
        <v>39.995999999999995</v>
      </c>
      <c r="Q99" s="264"/>
      <c r="AP99" s="10"/>
      <c r="AQ99" s="10"/>
      <c r="AR99" s="10"/>
      <c r="AS99" s="10"/>
      <c r="AT99" s="10"/>
      <c r="AU99" s="10"/>
    </row>
    <row r="100" spans="1:47">
      <c r="A100" s="57" t="s">
        <v>61</v>
      </c>
      <c r="B100" s="129">
        <f t="shared" ref="B100:D100" si="70">B99+B96+B93</f>
        <v>649.99849999999992</v>
      </c>
      <c r="C100" s="130">
        <f t="shared" si="70"/>
        <v>664.99699999999996</v>
      </c>
      <c r="D100" s="130">
        <f t="shared" si="70"/>
        <v>694.9994999999999</v>
      </c>
      <c r="E100" s="130">
        <f t="shared" ref="E100:F100" si="71">E93+E96</f>
        <v>39.995999999999995</v>
      </c>
      <c r="F100" s="131">
        <f t="shared" si="71"/>
        <v>60</v>
      </c>
      <c r="G100" s="148">
        <f t="shared" ref="G100:J100" si="72">G99+G96+G93</f>
        <v>630</v>
      </c>
      <c r="H100" s="149">
        <f t="shared" si="72"/>
        <v>649.99800000000005</v>
      </c>
      <c r="I100" s="149">
        <f t="shared" si="72"/>
        <v>784.99950000000001</v>
      </c>
      <c r="J100" s="149">
        <f t="shared" si="72"/>
        <v>799.99799999999993</v>
      </c>
      <c r="K100" s="379">
        <f>K93+K96</f>
        <v>30</v>
      </c>
      <c r="L100" s="378"/>
      <c r="M100" s="129">
        <f t="shared" ref="M100:P100" si="73">M99+M96+M93</f>
        <v>559.99850000000004</v>
      </c>
      <c r="N100" s="130">
        <f t="shared" si="73"/>
        <v>600</v>
      </c>
      <c r="O100" s="130">
        <f t="shared" si="73"/>
        <v>639.99599999999998</v>
      </c>
      <c r="P100" s="130">
        <f t="shared" si="73"/>
        <v>699.99650000000008</v>
      </c>
      <c r="Q100" s="265">
        <f>Q93+Q96</f>
        <v>89.995999999999995</v>
      </c>
      <c r="AP100" s="10"/>
      <c r="AQ100" s="10"/>
      <c r="AR100" s="10"/>
      <c r="AS100" s="10"/>
      <c r="AT100" s="10"/>
      <c r="AU100" s="10"/>
    </row>
    <row r="101" spans="1:47" s="3" customFormat="1">
      <c r="A101" s="4" t="s">
        <v>67</v>
      </c>
      <c r="B101" s="123">
        <f t="shared" ref="B101:D101" si="74">B100-B99</f>
        <v>610.00249999999994</v>
      </c>
      <c r="C101" s="124">
        <f t="shared" si="74"/>
        <v>625.00099999999998</v>
      </c>
      <c r="D101" s="124">
        <f t="shared" si="74"/>
        <v>655.00349999999992</v>
      </c>
      <c r="E101" s="125">
        <v>30</v>
      </c>
      <c r="F101" s="126">
        <v>30</v>
      </c>
      <c r="G101" s="142">
        <f t="shared" ref="G101:J101" si="75">G100-G99</f>
        <v>579.99599999999998</v>
      </c>
      <c r="H101" s="143">
        <f t="shared" si="75"/>
        <v>599.99400000000003</v>
      </c>
      <c r="I101" s="143">
        <f t="shared" si="75"/>
        <v>734.99549999999999</v>
      </c>
      <c r="J101" s="143">
        <f t="shared" si="75"/>
        <v>749.99399999999991</v>
      </c>
      <c r="K101" s="381">
        <v>30</v>
      </c>
      <c r="L101" s="378"/>
      <c r="M101" s="123">
        <f t="shared" ref="M101:P101" si="76">M100-M99</f>
        <v>520.00250000000005</v>
      </c>
      <c r="N101" s="124">
        <f t="shared" si="76"/>
        <v>560.00400000000002</v>
      </c>
      <c r="O101" s="124">
        <f t="shared" si="76"/>
        <v>600</v>
      </c>
      <c r="P101" s="124">
        <f t="shared" si="76"/>
        <v>660.0005000000001</v>
      </c>
      <c r="Q101" s="264">
        <v>30</v>
      </c>
      <c r="AP101" s="2"/>
      <c r="AQ101" s="2"/>
      <c r="AR101" s="2"/>
      <c r="AS101" s="2"/>
      <c r="AT101" s="2"/>
      <c r="AU101" s="2"/>
    </row>
    <row r="102" spans="1:47" s="3" customFormat="1">
      <c r="A102" s="4" t="s">
        <v>68</v>
      </c>
      <c r="B102" s="117">
        <v>41.67</v>
      </c>
      <c r="C102" s="118">
        <v>41.67</v>
      </c>
      <c r="D102" s="118">
        <v>41.67</v>
      </c>
      <c r="E102" s="118">
        <v>0</v>
      </c>
      <c r="F102" s="119">
        <v>0</v>
      </c>
      <c r="G102" s="136">
        <v>41.67</v>
      </c>
      <c r="H102" s="137">
        <v>41.67</v>
      </c>
      <c r="I102" s="137">
        <v>41.67</v>
      </c>
      <c r="J102" s="137">
        <v>41.67</v>
      </c>
      <c r="K102" s="373">
        <v>0</v>
      </c>
      <c r="L102" s="374"/>
      <c r="M102" s="117">
        <v>41.67</v>
      </c>
      <c r="N102" s="118">
        <v>41.67</v>
      </c>
      <c r="O102" s="118">
        <v>41.67</v>
      </c>
      <c r="P102" s="118">
        <v>41.67</v>
      </c>
      <c r="Q102" s="261">
        <v>0</v>
      </c>
      <c r="AP102" s="2"/>
      <c r="AQ102" s="2"/>
      <c r="AR102" s="2"/>
      <c r="AS102" s="2"/>
      <c r="AT102" s="2"/>
      <c r="AU102" s="2"/>
    </row>
    <row r="103" spans="1:47" s="3" customFormat="1">
      <c r="A103" s="4" t="s">
        <v>55</v>
      </c>
      <c r="B103" s="117">
        <v>8.3340000000000014</v>
      </c>
      <c r="C103" s="118">
        <v>8.3340000000000014</v>
      </c>
      <c r="D103" s="118">
        <v>8.3340000000000014</v>
      </c>
      <c r="E103" s="118">
        <v>0</v>
      </c>
      <c r="F103" s="119">
        <v>0</v>
      </c>
      <c r="G103" s="136">
        <v>8.3340000000000014</v>
      </c>
      <c r="H103" s="137">
        <v>8.3340000000000014</v>
      </c>
      <c r="I103" s="137">
        <v>8.3340000000000014</v>
      </c>
      <c r="J103" s="137">
        <v>8.3340000000000014</v>
      </c>
      <c r="K103" s="373">
        <v>0</v>
      </c>
      <c r="L103" s="374"/>
      <c r="M103" s="117">
        <v>8.3340000000000014</v>
      </c>
      <c r="N103" s="118">
        <v>8.3340000000000014</v>
      </c>
      <c r="O103" s="118">
        <v>8.3340000000000014</v>
      </c>
      <c r="P103" s="118">
        <v>8.3340000000000014</v>
      </c>
      <c r="Q103" s="261">
        <v>0</v>
      </c>
      <c r="AP103" s="2"/>
      <c r="AQ103" s="2"/>
      <c r="AR103" s="2"/>
      <c r="AS103" s="2"/>
      <c r="AT103" s="2"/>
      <c r="AU103" s="2"/>
    </row>
    <row r="104" spans="1:47" s="3" customFormat="1">
      <c r="A104" s="4" t="s">
        <v>69</v>
      </c>
      <c r="B104" s="117">
        <v>50.004000000000005</v>
      </c>
      <c r="C104" s="118">
        <v>50.004000000000005</v>
      </c>
      <c r="D104" s="118">
        <v>50.004000000000005</v>
      </c>
      <c r="E104" s="118">
        <v>0</v>
      </c>
      <c r="F104" s="119">
        <v>0</v>
      </c>
      <c r="G104" s="136">
        <v>50.004000000000005</v>
      </c>
      <c r="H104" s="137">
        <v>50.004000000000005</v>
      </c>
      <c r="I104" s="137">
        <v>50.004000000000005</v>
      </c>
      <c r="J104" s="137">
        <v>50.004000000000005</v>
      </c>
      <c r="K104" s="373">
        <v>0</v>
      </c>
      <c r="L104" s="374"/>
      <c r="M104" s="117">
        <v>50.004000000000005</v>
      </c>
      <c r="N104" s="118">
        <v>50.004000000000005</v>
      </c>
      <c r="O104" s="118">
        <v>50.004000000000005</v>
      </c>
      <c r="P104" s="118">
        <v>50.004000000000005</v>
      </c>
      <c r="Q104" s="261">
        <v>0</v>
      </c>
      <c r="AP104" s="2"/>
      <c r="AQ104" s="2"/>
      <c r="AR104" s="2"/>
      <c r="AS104" s="2"/>
      <c r="AT104" s="2"/>
      <c r="AU104" s="2"/>
    </row>
    <row r="105" spans="1:47" s="3" customFormat="1">
      <c r="A105" s="4" t="s">
        <v>70</v>
      </c>
      <c r="B105" s="117">
        <v>8.33</v>
      </c>
      <c r="C105" s="118">
        <v>8.33</v>
      </c>
      <c r="D105" s="118">
        <v>8.33</v>
      </c>
      <c r="E105" s="118">
        <v>0</v>
      </c>
      <c r="F105" s="119">
        <v>0</v>
      </c>
      <c r="G105" s="136">
        <v>8.33</v>
      </c>
      <c r="H105" s="137">
        <v>8.33</v>
      </c>
      <c r="I105" s="137">
        <v>8.33</v>
      </c>
      <c r="J105" s="137">
        <v>8.33</v>
      </c>
      <c r="K105" s="373">
        <v>0</v>
      </c>
      <c r="L105" s="374"/>
      <c r="M105" s="117">
        <v>8.33</v>
      </c>
      <c r="N105" s="118">
        <v>8.33</v>
      </c>
      <c r="O105" s="118">
        <v>8.33</v>
      </c>
      <c r="P105" s="118">
        <v>8.33</v>
      </c>
      <c r="Q105" s="261">
        <v>0</v>
      </c>
      <c r="AP105" s="2"/>
      <c r="AQ105" s="2"/>
      <c r="AR105" s="2"/>
      <c r="AS105" s="2"/>
      <c r="AT105" s="2"/>
      <c r="AU105" s="2"/>
    </row>
    <row r="106" spans="1:47" s="3" customFormat="1">
      <c r="A106" s="4" t="s">
        <v>55</v>
      </c>
      <c r="B106" s="117">
        <v>1.6660000000000001</v>
      </c>
      <c r="C106" s="118">
        <v>1.6660000000000001</v>
      </c>
      <c r="D106" s="118">
        <v>1.6660000000000001</v>
      </c>
      <c r="E106" s="118">
        <v>0</v>
      </c>
      <c r="F106" s="119">
        <v>0</v>
      </c>
      <c r="G106" s="136">
        <v>1.6660000000000001</v>
      </c>
      <c r="H106" s="137">
        <v>1.6660000000000001</v>
      </c>
      <c r="I106" s="137">
        <v>1.6660000000000001</v>
      </c>
      <c r="J106" s="137">
        <v>1.6660000000000001</v>
      </c>
      <c r="K106" s="373">
        <v>0</v>
      </c>
      <c r="L106" s="374"/>
      <c r="M106" s="117">
        <v>1.6660000000000001</v>
      </c>
      <c r="N106" s="118">
        <v>1.6660000000000001</v>
      </c>
      <c r="O106" s="118">
        <v>1.6660000000000001</v>
      </c>
      <c r="P106" s="118">
        <v>1.6660000000000001</v>
      </c>
      <c r="Q106" s="261">
        <v>0</v>
      </c>
      <c r="AP106" s="2"/>
      <c r="AQ106" s="2"/>
      <c r="AR106" s="2"/>
      <c r="AS106" s="2"/>
      <c r="AT106" s="2"/>
      <c r="AU106" s="2"/>
    </row>
    <row r="107" spans="1:47" s="3" customFormat="1">
      <c r="A107" s="31" t="s">
        <v>71</v>
      </c>
      <c r="B107" s="117">
        <v>2.5</v>
      </c>
      <c r="C107" s="118">
        <v>2.5</v>
      </c>
      <c r="D107" s="118">
        <v>2.5</v>
      </c>
      <c r="E107" s="118">
        <v>0</v>
      </c>
      <c r="F107" s="119">
        <v>0</v>
      </c>
      <c r="G107" s="136">
        <v>2.5</v>
      </c>
      <c r="H107" s="137">
        <v>2.5</v>
      </c>
      <c r="I107" s="137">
        <v>2.5</v>
      </c>
      <c r="J107" s="137">
        <v>2.5</v>
      </c>
      <c r="K107" s="373">
        <v>0</v>
      </c>
      <c r="L107" s="374"/>
      <c r="M107" s="117">
        <v>2.5</v>
      </c>
      <c r="N107" s="118">
        <v>2.5</v>
      </c>
      <c r="O107" s="118">
        <v>2.5</v>
      </c>
      <c r="P107" s="118">
        <v>2.5</v>
      </c>
      <c r="Q107" s="261">
        <v>0</v>
      </c>
    </row>
    <row r="108" spans="1:47" s="3" customFormat="1">
      <c r="A108" s="1" t="s">
        <v>55</v>
      </c>
      <c r="B108" s="199">
        <v>0.5</v>
      </c>
      <c r="C108" s="200">
        <v>0.5</v>
      </c>
      <c r="D108" s="200">
        <v>0.5</v>
      </c>
      <c r="E108" s="200">
        <v>0</v>
      </c>
      <c r="F108" s="201">
        <v>0</v>
      </c>
      <c r="G108" s="207">
        <v>0.5</v>
      </c>
      <c r="H108" s="208">
        <v>0.5</v>
      </c>
      <c r="I108" s="208">
        <v>0.5</v>
      </c>
      <c r="J108" s="208">
        <v>0.5</v>
      </c>
      <c r="K108" s="375">
        <v>0</v>
      </c>
      <c r="L108" s="376"/>
      <c r="M108" s="199">
        <v>0.5</v>
      </c>
      <c r="N108" s="200">
        <v>0.5</v>
      </c>
      <c r="O108" s="200">
        <v>0.5</v>
      </c>
      <c r="P108" s="200">
        <v>0.5</v>
      </c>
      <c r="Q108" s="267">
        <v>0</v>
      </c>
    </row>
    <row r="109" spans="1:47" s="3" customFormat="1">
      <c r="A109" s="12" t="s">
        <v>0</v>
      </c>
      <c r="B109" s="298" t="s">
        <v>158</v>
      </c>
      <c r="C109" s="299"/>
      <c r="D109" s="299"/>
      <c r="E109" s="299"/>
      <c r="F109" s="300"/>
      <c r="G109" s="301" t="s">
        <v>159</v>
      </c>
      <c r="H109" s="302"/>
      <c r="I109" s="302"/>
      <c r="J109" s="302"/>
      <c r="K109" s="302"/>
      <c r="L109" s="368"/>
      <c r="M109" s="369" t="s">
        <v>160</v>
      </c>
      <c r="N109" s="370"/>
      <c r="O109" s="370"/>
      <c r="P109" s="370"/>
      <c r="Q109" s="371"/>
      <c r="AH109" s="2"/>
      <c r="AI109" s="2"/>
      <c r="AJ109" s="2"/>
      <c r="AK109" s="2"/>
    </row>
    <row r="110" spans="1:47" s="3" customFormat="1">
      <c r="A110" s="4" t="s">
        <v>5</v>
      </c>
      <c r="B110" s="361" t="s">
        <v>161</v>
      </c>
      <c r="C110" s="362"/>
      <c r="D110" s="362"/>
      <c r="E110" s="362"/>
      <c r="F110" s="363"/>
      <c r="G110" s="364" t="s">
        <v>162</v>
      </c>
      <c r="H110" s="365"/>
      <c r="I110" s="365"/>
      <c r="J110" s="365"/>
      <c r="K110" s="365"/>
      <c r="L110" s="366"/>
      <c r="M110" s="361" t="s">
        <v>163</v>
      </c>
      <c r="N110" s="362"/>
      <c r="O110" s="362"/>
      <c r="P110" s="362"/>
      <c r="Q110" s="367"/>
      <c r="AH110" s="2"/>
      <c r="AI110" s="2"/>
      <c r="AJ110" s="2"/>
      <c r="AK110" s="2"/>
    </row>
    <row r="111" spans="1:47" s="3" customFormat="1">
      <c r="A111" s="4" t="s">
        <v>10</v>
      </c>
      <c r="B111" s="351" t="s">
        <v>164</v>
      </c>
      <c r="C111" s="352"/>
      <c r="D111" s="352"/>
      <c r="E111" s="352"/>
      <c r="F111" s="353"/>
      <c r="G111" s="354" t="s">
        <v>165</v>
      </c>
      <c r="H111" s="355"/>
      <c r="I111" s="355"/>
      <c r="J111" s="355"/>
      <c r="K111" s="355"/>
      <c r="L111" s="356"/>
      <c r="M111" s="351" t="s">
        <v>166</v>
      </c>
      <c r="N111" s="352"/>
      <c r="O111" s="352"/>
      <c r="P111" s="352"/>
      <c r="Q111" s="357"/>
      <c r="AH111" s="2"/>
      <c r="AI111" s="2"/>
      <c r="AJ111" s="2"/>
      <c r="AK111" s="2"/>
    </row>
    <row r="112" spans="1:47" s="3" customFormat="1">
      <c r="A112" s="4" t="s">
        <v>15</v>
      </c>
      <c r="B112" s="311" t="s">
        <v>167</v>
      </c>
      <c r="C112" s="312"/>
      <c r="D112" s="312"/>
      <c r="E112" s="312" t="s">
        <v>168</v>
      </c>
      <c r="F112" s="332"/>
      <c r="G112" s="343" t="s">
        <v>169</v>
      </c>
      <c r="H112" s="333"/>
      <c r="I112" s="333"/>
      <c r="J112" s="333"/>
      <c r="K112" s="333" t="s">
        <v>170</v>
      </c>
      <c r="L112" s="334"/>
      <c r="M112" s="311" t="s">
        <v>171</v>
      </c>
      <c r="N112" s="312"/>
      <c r="O112" s="312"/>
      <c r="P112" s="312" t="s">
        <v>172</v>
      </c>
      <c r="Q112" s="313"/>
      <c r="AH112" s="2"/>
      <c r="AI112" s="2"/>
      <c r="AJ112" s="2"/>
      <c r="AK112" s="2"/>
    </row>
    <row r="113" spans="1:37" s="3" customFormat="1" ht="15" customHeight="1">
      <c r="A113" s="4" t="s">
        <v>22</v>
      </c>
      <c r="B113" s="16" t="s">
        <v>24</v>
      </c>
      <c r="C113" s="17" t="s">
        <v>30</v>
      </c>
      <c r="D113" s="17" t="s">
        <v>31</v>
      </c>
      <c r="E113" s="344" t="s">
        <v>28</v>
      </c>
      <c r="F113" s="345"/>
      <c r="G113" s="65" t="s">
        <v>24</v>
      </c>
      <c r="H113" s="217" t="s">
        <v>173</v>
      </c>
      <c r="I113" s="66" t="s">
        <v>31</v>
      </c>
      <c r="J113" s="66" t="s">
        <v>174</v>
      </c>
      <c r="K113" s="346" t="s">
        <v>28</v>
      </c>
      <c r="L113" s="347"/>
      <c r="M113" s="16" t="s">
        <v>24</v>
      </c>
      <c r="N113" s="17" t="s">
        <v>30</v>
      </c>
      <c r="O113" s="226" t="s">
        <v>175</v>
      </c>
      <c r="P113" s="348" t="s">
        <v>28</v>
      </c>
      <c r="Q113" s="349"/>
      <c r="AH113" s="2"/>
      <c r="AI113" s="2"/>
      <c r="AJ113" s="2"/>
      <c r="AK113" s="2"/>
    </row>
    <row r="114" spans="1:37" s="3" customFormat="1">
      <c r="A114" s="4" t="s">
        <v>34</v>
      </c>
      <c r="B114" s="16" t="s">
        <v>36</v>
      </c>
      <c r="C114" s="17" t="s">
        <v>44</v>
      </c>
      <c r="D114" s="17" t="s">
        <v>96</v>
      </c>
      <c r="E114" s="344" t="s">
        <v>38</v>
      </c>
      <c r="F114" s="345"/>
      <c r="G114" s="65" t="s">
        <v>36</v>
      </c>
      <c r="H114" s="66" t="s">
        <v>44</v>
      </c>
      <c r="I114" s="66" t="s">
        <v>96</v>
      </c>
      <c r="J114" s="66" t="s">
        <v>96</v>
      </c>
      <c r="K114" s="346" t="s">
        <v>38</v>
      </c>
      <c r="L114" s="347"/>
      <c r="M114" s="16" t="s">
        <v>36</v>
      </c>
      <c r="N114" s="17" t="s">
        <v>95</v>
      </c>
      <c r="O114" s="17" t="s">
        <v>35</v>
      </c>
      <c r="P114" s="344" t="s">
        <v>38</v>
      </c>
      <c r="Q114" s="350"/>
      <c r="AH114" s="2"/>
      <c r="AI114" s="2"/>
      <c r="AJ114" s="2"/>
      <c r="AK114" s="2"/>
    </row>
    <row r="115" spans="1:37" s="3" customFormat="1">
      <c r="A115" s="4" t="s">
        <v>176</v>
      </c>
      <c r="B115" s="13">
        <v>18</v>
      </c>
      <c r="C115" s="14">
        <v>23</v>
      </c>
      <c r="D115" s="14">
        <v>42</v>
      </c>
      <c r="E115" s="14" t="s">
        <v>101</v>
      </c>
      <c r="F115" s="15" t="s">
        <v>102</v>
      </c>
      <c r="G115" s="62">
        <v>18</v>
      </c>
      <c r="H115" s="63">
        <v>20</v>
      </c>
      <c r="I115" s="63">
        <v>28</v>
      </c>
      <c r="J115" s="63">
        <v>28</v>
      </c>
      <c r="K115" s="63" t="s">
        <v>101</v>
      </c>
      <c r="L115" s="94" t="s">
        <v>102</v>
      </c>
      <c r="M115" s="13">
        <v>18</v>
      </c>
      <c r="N115" s="14">
        <v>26</v>
      </c>
      <c r="O115" s="14">
        <v>10</v>
      </c>
      <c r="P115" s="14" t="s">
        <v>101</v>
      </c>
      <c r="Q115" s="186" t="s">
        <v>102</v>
      </c>
      <c r="AH115" s="2"/>
      <c r="AI115" s="2"/>
      <c r="AJ115" s="2"/>
      <c r="AK115" s="2"/>
    </row>
    <row r="116" spans="1:37" s="3" customFormat="1">
      <c r="A116" s="4" t="s">
        <v>48</v>
      </c>
      <c r="B116" s="13">
        <v>165</v>
      </c>
      <c r="C116" s="14">
        <v>18</v>
      </c>
      <c r="D116" s="14">
        <v>5</v>
      </c>
      <c r="E116" s="331" t="s">
        <v>46</v>
      </c>
      <c r="F116" s="332"/>
      <c r="G116" s="62">
        <v>63</v>
      </c>
      <c r="H116" s="63">
        <v>41</v>
      </c>
      <c r="I116" s="63">
        <v>6</v>
      </c>
      <c r="J116" s="63">
        <v>4</v>
      </c>
      <c r="K116" s="333" t="s">
        <v>20</v>
      </c>
      <c r="L116" s="334"/>
      <c r="M116" s="13">
        <v>174</v>
      </c>
      <c r="N116" s="14">
        <v>5</v>
      </c>
      <c r="O116" s="14">
        <v>24</v>
      </c>
      <c r="P116" s="331" t="s">
        <v>46</v>
      </c>
      <c r="Q116" s="313"/>
      <c r="AH116" s="2"/>
      <c r="AI116" s="2"/>
      <c r="AJ116" s="2"/>
      <c r="AK116" s="2"/>
    </row>
    <row r="117" spans="1:37" s="3" customFormat="1">
      <c r="A117" s="4" t="s">
        <v>49</v>
      </c>
      <c r="B117" s="19">
        <v>450</v>
      </c>
      <c r="C117" s="20">
        <v>472.73</v>
      </c>
      <c r="D117" s="20">
        <v>631.82000000000005</v>
      </c>
      <c r="E117" s="21">
        <v>37.5</v>
      </c>
      <c r="F117" s="22">
        <v>62.5</v>
      </c>
      <c r="G117" s="69">
        <v>459.09</v>
      </c>
      <c r="H117" s="71">
        <v>481.81</v>
      </c>
      <c r="I117" s="71">
        <v>509.09</v>
      </c>
      <c r="J117" s="71">
        <v>527.27</v>
      </c>
      <c r="K117" s="218">
        <v>45.83</v>
      </c>
      <c r="L117" s="219">
        <v>62.5</v>
      </c>
      <c r="M117" s="19">
        <v>509.09</v>
      </c>
      <c r="N117" s="20">
        <v>545.45000000000005</v>
      </c>
      <c r="O117" s="20">
        <v>390.90499999999997</v>
      </c>
      <c r="P117" s="21">
        <v>29.17</v>
      </c>
      <c r="Q117" s="188">
        <v>45.83</v>
      </c>
      <c r="AH117" s="5"/>
      <c r="AI117" s="2"/>
      <c r="AJ117" s="2"/>
      <c r="AK117" s="2"/>
    </row>
    <row r="118" spans="1:37" s="3" customFormat="1">
      <c r="A118" s="4" t="s">
        <v>54</v>
      </c>
      <c r="B118" s="19">
        <f>B117*0.1</f>
        <v>45</v>
      </c>
      <c r="C118" s="20">
        <f>C117*0.1</f>
        <v>47.273000000000003</v>
      </c>
      <c r="D118" s="20">
        <f>D117*0.1</f>
        <v>63.182000000000009</v>
      </c>
      <c r="E118" s="215" t="s">
        <v>46</v>
      </c>
      <c r="F118" s="216" t="s">
        <v>46</v>
      </c>
      <c r="G118" s="69">
        <f>G117*0.1</f>
        <v>45.908999999999999</v>
      </c>
      <c r="H118" s="71">
        <f>H117*0.1</f>
        <v>48.181000000000004</v>
      </c>
      <c r="I118" s="71">
        <f>I117*0.1</f>
        <v>50.908999999999999</v>
      </c>
      <c r="J118" s="71">
        <f>J117*0.1</f>
        <v>52.727000000000004</v>
      </c>
      <c r="K118" s="218" t="s">
        <v>46</v>
      </c>
      <c r="L118" s="219" t="s">
        <v>46</v>
      </c>
      <c r="M118" s="19">
        <f>M117*0.1</f>
        <v>50.908999999999999</v>
      </c>
      <c r="N118" s="20">
        <f>N117*0.1</f>
        <v>54.545000000000009</v>
      </c>
      <c r="O118" s="20">
        <f>O117*0.1</f>
        <v>39.090499999999999</v>
      </c>
      <c r="P118" s="21" t="s">
        <v>46</v>
      </c>
      <c r="Q118" s="188" t="s">
        <v>46</v>
      </c>
      <c r="AH118" s="5"/>
      <c r="AI118" s="2"/>
      <c r="AJ118" s="2"/>
      <c r="AK118" s="2"/>
    </row>
    <row r="119" spans="1:37" s="3" customFormat="1">
      <c r="A119" s="4" t="s">
        <v>55</v>
      </c>
      <c r="B119" s="23" t="s">
        <v>46</v>
      </c>
      <c r="C119" s="24" t="s">
        <v>46</v>
      </c>
      <c r="D119" s="24" t="s">
        <v>46</v>
      </c>
      <c r="E119" s="21">
        <f>E117*0.2</f>
        <v>7.5</v>
      </c>
      <c r="F119" s="22">
        <f>F117*0.2</f>
        <v>12.5</v>
      </c>
      <c r="G119" s="101" t="s">
        <v>46</v>
      </c>
      <c r="H119" s="102" t="s">
        <v>46</v>
      </c>
      <c r="I119" s="102" t="s">
        <v>46</v>
      </c>
      <c r="J119" s="102" t="s">
        <v>46</v>
      </c>
      <c r="K119" s="168">
        <f>K117*0.2</f>
        <v>9.1660000000000004</v>
      </c>
      <c r="L119" s="220">
        <f>L117*0.2</f>
        <v>12.5</v>
      </c>
      <c r="M119" s="23" t="s">
        <v>46</v>
      </c>
      <c r="N119" s="24" t="s">
        <v>46</v>
      </c>
      <c r="O119" s="24" t="s">
        <v>46</v>
      </c>
      <c r="P119" s="21">
        <f>P117*0.2</f>
        <v>5.8340000000000005</v>
      </c>
      <c r="Q119" s="188">
        <f>Q117*0.2</f>
        <v>9.1660000000000004</v>
      </c>
      <c r="AH119" s="5"/>
      <c r="AI119" s="2"/>
      <c r="AJ119" s="2"/>
      <c r="AK119" s="2"/>
    </row>
    <row r="120" spans="1:37" s="3" customFormat="1">
      <c r="A120" s="4" t="s">
        <v>56</v>
      </c>
      <c r="B120" s="19">
        <f>B117+B118</f>
        <v>495</v>
      </c>
      <c r="C120" s="20">
        <f>C117+C118</f>
        <v>520.00300000000004</v>
      </c>
      <c r="D120" s="20">
        <f>D117+D118</f>
        <v>695.00200000000007</v>
      </c>
      <c r="E120" s="21">
        <f>E117+E119</f>
        <v>45</v>
      </c>
      <c r="F120" s="22">
        <f>F117+F119</f>
        <v>75</v>
      </c>
      <c r="G120" s="69">
        <f>G117+G118</f>
        <v>504.99899999999997</v>
      </c>
      <c r="H120" s="71">
        <f>H117+H118</f>
        <v>529.99099999999999</v>
      </c>
      <c r="I120" s="71">
        <f>I117+I118</f>
        <v>559.99900000000002</v>
      </c>
      <c r="J120" s="71">
        <f>J117+J118</f>
        <v>579.99699999999996</v>
      </c>
      <c r="K120" s="168">
        <f>K117+K119</f>
        <v>54.995999999999995</v>
      </c>
      <c r="L120" s="220">
        <f>L117+L119</f>
        <v>75</v>
      </c>
      <c r="M120" s="19">
        <f>M117+M118</f>
        <v>559.99900000000002</v>
      </c>
      <c r="N120" s="20">
        <f>N117+N118</f>
        <v>599.995</v>
      </c>
      <c r="O120" s="20">
        <f>O117+O118</f>
        <v>429.99549999999999</v>
      </c>
      <c r="P120" s="21">
        <f>P117+P119</f>
        <v>35.004000000000005</v>
      </c>
      <c r="Q120" s="188">
        <f>Q117+Q119</f>
        <v>54.995999999999995</v>
      </c>
      <c r="AH120" s="5"/>
      <c r="AI120" s="2"/>
      <c r="AJ120" s="2"/>
      <c r="AK120" s="2"/>
    </row>
    <row r="121" spans="1:37" s="3" customFormat="1">
      <c r="A121" s="4" t="s">
        <v>57</v>
      </c>
      <c r="B121" s="19">
        <v>75</v>
      </c>
      <c r="C121" s="20">
        <v>75</v>
      </c>
      <c r="D121" s="20">
        <v>95</v>
      </c>
      <c r="E121" s="215" t="s">
        <v>46</v>
      </c>
      <c r="F121" s="216" t="s">
        <v>46</v>
      </c>
      <c r="G121" s="69">
        <v>115</v>
      </c>
      <c r="H121" s="71">
        <v>115</v>
      </c>
      <c r="I121" s="71">
        <v>140</v>
      </c>
      <c r="J121" s="71">
        <v>140</v>
      </c>
      <c r="K121" s="218" t="s">
        <v>46</v>
      </c>
      <c r="L121" s="219" t="s">
        <v>46</v>
      </c>
      <c r="M121" s="19">
        <v>90</v>
      </c>
      <c r="N121" s="20">
        <v>100</v>
      </c>
      <c r="O121" s="20">
        <v>90</v>
      </c>
      <c r="P121" s="21" t="s">
        <v>46</v>
      </c>
      <c r="Q121" s="188" t="s">
        <v>46</v>
      </c>
      <c r="AH121" s="5"/>
      <c r="AI121" s="2"/>
      <c r="AJ121" s="2"/>
      <c r="AK121" s="2"/>
    </row>
    <row r="122" spans="1:37" s="3" customFormat="1">
      <c r="A122" s="4" t="s">
        <v>54</v>
      </c>
      <c r="B122" s="23"/>
      <c r="C122" s="24"/>
      <c r="D122" s="24"/>
      <c r="E122" s="215" t="s">
        <v>46</v>
      </c>
      <c r="F122" s="216" t="s">
        <v>46</v>
      </c>
      <c r="G122" s="101"/>
      <c r="H122" s="102"/>
      <c r="I122" s="102"/>
      <c r="J122" s="102"/>
      <c r="K122" s="218" t="s">
        <v>46</v>
      </c>
      <c r="L122" s="219" t="s">
        <v>46</v>
      </c>
      <c r="M122" s="23"/>
      <c r="N122" s="24"/>
      <c r="O122" s="24"/>
      <c r="P122" s="21" t="s">
        <v>46</v>
      </c>
      <c r="Q122" s="188" t="s">
        <v>46</v>
      </c>
      <c r="AH122" s="5"/>
      <c r="AI122" s="2"/>
      <c r="AJ122" s="2"/>
      <c r="AK122" s="2"/>
    </row>
    <row r="123" spans="1:37" s="3" customFormat="1">
      <c r="A123" s="4" t="s">
        <v>58</v>
      </c>
      <c r="B123" s="19">
        <f>B121+B122</f>
        <v>75</v>
      </c>
      <c r="C123" s="20">
        <f>C121+C122</f>
        <v>75</v>
      </c>
      <c r="D123" s="20">
        <f>D121+D122</f>
        <v>95</v>
      </c>
      <c r="E123" s="21">
        <v>10</v>
      </c>
      <c r="F123" s="22">
        <v>10</v>
      </c>
      <c r="G123" s="69">
        <f>G121+G122</f>
        <v>115</v>
      </c>
      <c r="H123" s="71">
        <f>H121+H122</f>
        <v>115</v>
      </c>
      <c r="I123" s="71">
        <f>I121+I122</f>
        <v>140</v>
      </c>
      <c r="J123" s="71">
        <f>J121+J122</f>
        <v>140</v>
      </c>
      <c r="K123" s="168">
        <v>10</v>
      </c>
      <c r="L123" s="220">
        <v>10</v>
      </c>
      <c r="M123" s="19">
        <f>M121+M122</f>
        <v>90</v>
      </c>
      <c r="N123" s="20">
        <f>N121+N122</f>
        <v>100</v>
      </c>
      <c r="O123" s="20">
        <f>O121+O122</f>
        <v>90</v>
      </c>
      <c r="P123" s="21">
        <v>10</v>
      </c>
      <c r="Q123" s="188">
        <v>10</v>
      </c>
      <c r="AH123" s="5"/>
      <c r="AI123" s="2"/>
      <c r="AJ123" s="2"/>
      <c r="AK123" s="2"/>
    </row>
    <row r="124" spans="1:37" s="3" customFormat="1">
      <c r="A124" s="4" t="s">
        <v>59</v>
      </c>
      <c r="B124" s="19">
        <v>41.67</v>
      </c>
      <c r="C124" s="20">
        <v>45.83</v>
      </c>
      <c r="D124" s="20">
        <v>50</v>
      </c>
      <c r="E124" s="215" t="s">
        <v>46</v>
      </c>
      <c r="F124" s="216" t="s">
        <v>46</v>
      </c>
      <c r="G124" s="69">
        <v>41.67</v>
      </c>
      <c r="H124" s="71">
        <v>41.67</v>
      </c>
      <c r="I124" s="71">
        <v>41.67</v>
      </c>
      <c r="J124" s="71">
        <v>41.67</v>
      </c>
      <c r="K124" s="221" t="s">
        <v>46</v>
      </c>
      <c r="L124" s="222" t="s">
        <v>46</v>
      </c>
      <c r="M124" s="19">
        <v>41.67</v>
      </c>
      <c r="N124" s="20">
        <v>41.67</v>
      </c>
      <c r="O124" s="20">
        <v>41.67</v>
      </c>
      <c r="P124" s="21" t="s">
        <v>46</v>
      </c>
      <c r="Q124" s="188" t="s">
        <v>46</v>
      </c>
      <c r="AH124" s="5"/>
      <c r="AI124" s="2"/>
      <c r="AJ124" s="2"/>
      <c r="AK124" s="2"/>
    </row>
    <row r="125" spans="1:37" s="3" customFormat="1">
      <c r="A125" s="4" t="s">
        <v>55</v>
      </c>
      <c r="B125" s="19">
        <f>B124*0.2</f>
        <v>8.3340000000000014</v>
      </c>
      <c r="C125" s="20">
        <f>C124*0.2</f>
        <v>9.1660000000000004</v>
      </c>
      <c r="D125" s="20">
        <f>D124*0.2</f>
        <v>10</v>
      </c>
      <c r="E125" s="215" t="s">
        <v>46</v>
      </c>
      <c r="F125" s="216" t="s">
        <v>46</v>
      </c>
      <c r="G125" s="69">
        <f>G124*0.2</f>
        <v>8.3340000000000014</v>
      </c>
      <c r="H125" s="71">
        <f>H124*0.2</f>
        <v>8.3340000000000014</v>
      </c>
      <c r="I125" s="71">
        <f>I124*0.2</f>
        <v>8.3340000000000014</v>
      </c>
      <c r="J125" s="71">
        <f>J124*0.2</f>
        <v>8.3340000000000014</v>
      </c>
      <c r="K125" s="221" t="s">
        <v>46</v>
      </c>
      <c r="L125" s="222" t="s">
        <v>46</v>
      </c>
      <c r="M125" s="19">
        <f>M124*0.2</f>
        <v>8.3340000000000014</v>
      </c>
      <c r="N125" s="20">
        <f>N124*0.2</f>
        <v>8.3340000000000014</v>
      </c>
      <c r="O125" s="20">
        <f>O124*0.2</f>
        <v>8.3340000000000014</v>
      </c>
      <c r="P125" s="21" t="s">
        <v>46</v>
      </c>
      <c r="Q125" s="188" t="s">
        <v>46</v>
      </c>
      <c r="AH125" s="5"/>
      <c r="AI125" s="2"/>
      <c r="AJ125" s="2"/>
      <c r="AK125" s="2"/>
    </row>
    <row r="126" spans="1:37" s="3" customFormat="1">
      <c r="A126" s="4" t="s">
        <v>60</v>
      </c>
      <c r="B126" s="19">
        <f>B124+B125</f>
        <v>50.004000000000005</v>
      </c>
      <c r="C126" s="20">
        <f>C124+C125</f>
        <v>54.995999999999995</v>
      </c>
      <c r="D126" s="20">
        <f>D124+D125</f>
        <v>60</v>
      </c>
      <c r="E126" s="215" t="s">
        <v>46</v>
      </c>
      <c r="F126" s="216" t="s">
        <v>46</v>
      </c>
      <c r="G126" s="69">
        <f>G124+G125</f>
        <v>50.004000000000005</v>
      </c>
      <c r="H126" s="71">
        <f>H124+H125</f>
        <v>50.004000000000005</v>
      </c>
      <c r="I126" s="71">
        <f>I124+I125</f>
        <v>50.004000000000005</v>
      </c>
      <c r="J126" s="71">
        <f>J124+J125</f>
        <v>50.004000000000005</v>
      </c>
      <c r="K126" s="221" t="s">
        <v>46</v>
      </c>
      <c r="L126" s="222" t="s">
        <v>46</v>
      </c>
      <c r="M126" s="19">
        <f>M124+M125</f>
        <v>50.004000000000005</v>
      </c>
      <c r="N126" s="20">
        <f>N124+N125</f>
        <v>50.004000000000005</v>
      </c>
      <c r="O126" s="20">
        <f>O124+O125</f>
        <v>50.004000000000005</v>
      </c>
      <c r="P126" s="21" t="s">
        <v>46</v>
      </c>
      <c r="Q126" s="188" t="s">
        <v>46</v>
      </c>
      <c r="AH126" s="5"/>
      <c r="AI126" s="2"/>
      <c r="AJ126" s="2"/>
      <c r="AK126" s="2"/>
    </row>
    <row r="127" spans="1:37" s="3" customFormat="1">
      <c r="A127" s="60" t="s">
        <v>61</v>
      </c>
      <c r="B127" s="25">
        <f>B126+B123+B120</f>
        <v>620.00400000000002</v>
      </c>
      <c r="C127" s="26">
        <f>C126+C123+C120</f>
        <v>649.99900000000002</v>
      </c>
      <c r="D127" s="26">
        <f>D126+D123+D120</f>
        <v>850.00200000000007</v>
      </c>
      <c r="E127" s="26">
        <f>E120+E123</f>
        <v>55</v>
      </c>
      <c r="F127" s="27">
        <f>F120+F123</f>
        <v>85</v>
      </c>
      <c r="G127" s="73">
        <f>G126+G123+G120</f>
        <v>670.00299999999993</v>
      </c>
      <c r="H127" s="74">
        <f>H126+H123+H120</f>
        <v>694.995</v>
      </c>
      <c r="I127" s="74">
        <f>I126+I123+I120</f>
        <v>750.00300000000004</v>
      </c>
      <c r="J127" s="74">
        <f>J126+J123+J120</f>
        <v>770.00099999999998</v>
      </c>
      <c r="K127" s="223">
        <f>K120+K123</f>
        <v>64.995999999999995</v>
      </c>
      <c r="L127" s="224">
        <f>L120+L123</f>
        <v>85</v>
      </c>
      <c r="M127" s="25">
        <f>M126+M123+M120</f>
        <v>700.00300000000004</v>
      </c>
      <c r="N127" s="26">
        <f>N126+N123+N120</f>
        <v>749.99900000000002</v>
      </c>
      <c r="O127" s="26">
        <f>O126+O123+O120</f>
        <v>569.99950000000001</v>
      </c>
      <c r="P127" s="26">
        <f>P120+P123</f>
        <v>45.004000000000005</v>
      </c>
      <c r="Q127" s="242">
        <f>Q120+Q279</f>
        <v>673.17599999999993</v>
      </c>
      <c r="AH127" s="61"/>
      <c r="AI127" s="61"/>
      <c r="AJ127" s="61"/>
      <c r="AK127" s="61"/>
    </row>
    <row r="128" spans="1:37" s="3" customFormat="1">
      <c r="A128" s="4" t="s">
        <v>67</v>
      </c>
      <c r="B128" s="19">
        <f>B127-B126</f>
        <v>570</v>
      </c>
      <c r="C128" s="20">
        <f>C127-C126</f>
        <v>595.00300000000004</v>
      </c>
      <c r="D128" s="20">
        <f>D127-D126</f>
        <v>790.00200000000007</v>
      </c>
      <c r="E128" s="21">
        <v>30</v>
      </c>
      <c r="F128" s="22">
        <v>30</v>
      </c>
      <c r="G128" s="69">
        <f>G127-G126</f>
        <v>619.99899999999991</v>
      </c>
      <c r="H128" s="71">
        <f>H127-H126</f>
        <v>644.99099999999999</v>
      </c>
      <c r="I128" s="71">
        <f>I127-I126</f>
        <v>699.99900000000002</v>
      </c>
      <c r="J128" s="71">
        <f>J127-J126</f>
        <v>719.99699999999996</v>
      </c>
      <c r="K128" s="221">
        <v>30</v>
      </c>
      <c r="L128" s="222">
        <v>30</v>
      </c>
      <c r="M128" s="19">
        <f>M127-M126</f>
        <v>649.99900000000002</v>
      </c>
      <c r="N128" s="20">
        <f>N127-N126</f>
        <v>699.995</v>
      </c>
      <c r="O128" s="20">
        <f>O127-O126</f>
        <v>519.99549999999999</v>
      </c>
      <c r="P128" s="21">
        <v>30</v>
      </c>
      <c r="Q128" s="188">
        <v>30</v>
      </c>
      <c r="AH128" s="5"/>
      <c r="AI128" s="2"/>
      <c r="AJ128" s="2"/>
      <c r="AK128" s="2"/>
    </row>
    <row r="129" spans="1:37" s="3" customFormat="1">
      <c r="A129" s="4" t="s">
        <v>68</v>
      </c>
      <c r="B129" s="19">
        <v>41.67</v>
      </c>
      <c r="C129" s="20">
        <v>41.67</v>
      </c>
      <c r="D129" s="20">
        <v>41.67</v>
      </c>
      <c r="E129" s="20">
        <v>0</v>
      </c>
      <c r="F129" s="29">
        <v>0</v>
      </c>
      <c r="G129" s="62">
        <v>41.67</v>
      </c>
      <c r="H129" s="63">
        <v>41.67</v>
      </c>
      <c r="I129" s="63">
        <v>41.67</v>
      </c>
      <c r="J129" s="63">
        <v>41.67</v>
      </c>
      <c r="K129" s="63">
        <v>0</v>
      </c>
      <c r="L129" s="94">
        <v>0</v>
      </c>
      <c r="M129" s="13">
        <v>41.67</v>
      </c>
      <c r="N129" s="14">
        <v>41.67</v>
      </c>
      <c r="O129" s="14">
        <v>41.67</v>
      </c>
      <c r="P129" s="14">
        <v>0</v>
      </c>
      <c r="Q129" s="186">
        <v>0</v>
      </c>
      <c r="AH129" s="5"/>
      <c r="AI129" s="2"/>
      <c r="AJ129" s="2"/>
      <c r="AK129" s="2"/>
    </row>
    <row r="130" spans="1:37" s="3" customFormat="1">
      <c r="A130" s="4" t="s">
        <v>55</v>
      </c>
      <c r="B130" s="19">
        <f>B129*0.2</f>
        <v>8.3340000000000014</v>
      </c>
      <c r="C130" s="20">
        <f>C129*0.2</f>
        <v>8.3340000000000014</v>
      </c>
      <c r="D130" s="20">
        <f>D129*0.2</f>
        <v>8.3340000000000014</v>
      </c>
      <c r="E130" s="24">
        <v>0</v>
      </c>
      <c r="F130" s="30">
        <v>0</v>
      </c>
      <c r="G130" s="62">
        <f>G129*0.2</f>
        <v>8.3340000000000014</v>
      </c>
      <c r="H130" s="63">
        <f>H129*0.2</f>
        <v>8.3340000000000014</v>
      </c>
      <c r="I130" s="63">
        <f>I129*0.2</f>
        <v>8.3340000000000014</v>
      </c>
      <c r="J130" s="63">
        <f>J129*0.2</f>
        <v>8.3340000000000014</v>
      </c>
      <c r="K130" s="63">
        <v>0</v>
      </c>
      <c r="L130" s="94">
        <v>0</v>
      </c>
      <c r="M130" s="13">
        <f>M129*0.2</f>
        <v>8.3340000000000014</v>
      </c>
      <c r="N130" s="14">
        <f>N129*0.2</f>
        <v>8.3340000000000014</v>
      </c>
      <c r="O130" s="14">
        <f>O129*0.2</f>
        <v>8.3340000000000014</v>
      </c>
      <c r="P130" s="14">
        <v>0</v>
      </c>
      <c r="Q130" s="186">
        <v>0</v>
      </c>
      <c r="AH130" s="5"/>
      <c r="AI130" s="2"/>
      <c r="AJ130" s="2"/>
      <c r="AK130" s="2"/>
    </row>
    <row r="131" spans="1:37" s="3" customFormat="1">
      <c r="A131" s="4" t="s">
        <v>69</v>
      </c>
      <c r="B131" s="19">
        <f>B129+B130</f>
        <v>50.004000000000005</v>
      </c>
      <c r="C131" s="20">
        <f>C129+C130</f>
        <v>50.004000000000005</v>
      </c>
      <c r="D131" s="20">
        <f>D129+D130</f>
        <v>50.004000000000005</v>
      </c>
      <c r="E131" s="24">
        <v>0</v>
      </c>
      <c r="F131" s="30">
        <v>0</v>
      </c>
      <c r="G131" s="62">
        <f>G129+G130</f>
        <v>50.004000000000005</v>
      </c>
      <c r="H131" s="63">
        <f>H129+H130</f>
        <v>50.004000000000005</v>
      </c>
      <c r="I131" s="63">
        <f>I129+I130</f>
        <v>50.004000000000005</v>
      </c>
      <c r="J131" s="63">
        <f>J129+J130</f>
        <v>50.004000000000005</v>
      </c>
      <c r="K131" s="63">
        <v>0</v>
      </c>
      <c r="L131" s="94">
        <v>0</v>
      </c>
      <c r="M131" s="19">
        <f>M129+M130</f>
        <v>50.004000000000005</v>
      </c>
      <c r="N131" s="20">
        <f>N129+N130</f>
        <v>50.004000000000005</v>
      </c>
      <c r="O131" s="20">
        <f>O129+O130</f>
        <v>50.004000000000005</v>
      </c>
      <c r="P131" s="14">
        <v>0</v>
      </c>
      <c r="Q131" s="186">
        <v>0</v>
      </c>
      <c r="AH131" s="5"/>
      <c r="AI131" s="2"/>
      <c r="AJ131" s="2"/>
      <c r="AK131" s="2"/>
    </row>
    <row r="132" spans="1:37" s="3" customFormat="1">
      <c r="A132" s="4" t="s">
        <v>70</v>
      </c>
      <c r="B132" s="19">
        <v>8.33</v>
      </c>
      <c r="C132" s="20">
        <v>8.33</v>
      </c>
      <c r="D132" s="20">
        <v>8.33</v>
      </c>
      <c r="E132" s="20">
        <v>0</v>
      </c>
      <c r="F132" s="29">
        <v>0</v>
      </c>
      <c r="G132" s="62">
        <v>8.33</v>
      </c>
      <c r="H132" s="63">
        <v>8.33</v>
      </c>
      <c r="I132" s="63">
        <v>8.33</v>
      </c>
      <c r="J132" s="63">
        <v>8.33</v>
      </c>
      <c r="K132" s="63">
        <v>0</v>
      </c>
      <c r="L132" s="94">
        <v>0</v>
      </c>
      <c r="M132" s="13">
        <v>8.33</v>
      </c>
      <c r="N132" s="14">
        <v>8.33</v>
      </c>
      <c r="O132" s="14">
        <v>8.33</v>
      </c>
      <c r="P132" s="14">
        <v>0</v>
      </c>
      <c r="Q132" s="186">
        <v>0</v>
      </c>
      <c r="AH132" s="5"/>
      <c r="AI132" s="2"/>
      <c r="AJ132" s="2"/>
      <c r="AK132" s="2"/>
    </row>
    <row r="133" spans="1:37" s="3" customFormat="1">
      <c r="A133" s="4" t="s">
        <v>55</v>
      </c>
      <c r="B133" s="19">
        <f>B132*0.2</f>
        <v>1.6660000000000001</v>
      </c>
      <c r="C133" s="20">
        <f>C132*0.2</f>
        <v>1.6660000000000001</v>
      </c>
      <c r="D133" s="20">
        <f>D132*0.2</f>
        <v>1.6660000000000001</v>
      </c>
      <c r="E133" s="20">
        <v>0</v>
      </c>
      <c r="F133" s="29">
        <v>0</v>
      </c>
      <c r="G133" s="62">
        <f>G132*0.2</f>
        <v>1.6660000000000001</v>
      </c>
      <c r="H133" s="63">
        <f>H132*0.2</f>
        <v>1.6660000000000001</v>
      </c>
      <c r="I133" s="63">
        <f>I132*0.2</f>
        <v>1.6660000000000001</v>
      </c>
      <c r="J133" s="63">
        <f>J132*0.2</f>
        <v>1.6660000000000001</v>
      </c>
      <c r="K133" s="63">
        <v>0</v>
      </c>
      <c r="L133" s="94">
        <v>0</v>
      </c>
      <c r="M133" s="13">
        <f>M132*0.2</f>
        <v>1.6660000000000001</v>
      </c>
      <c r="N133" s="14">
        <f>N132*0.2</f>
        <v>1.6660000000000001</v>
      </c>
      <c r="O133" s="14">
        <f>O132*0.2</f>
        <v>1.6660000000000001</v>
      </c>
      <c r="P133" s="14">
        <v>0</v>
      </c>
      <c r="Q133" s="186">
        <v>0</v>
      </c>
      <c r="AH133" s="5"/>
      <c r="AI133" s="2"/>
      <c r="AJ133" s="2"/>
      <c r="AK133" s="2"/>
    </row>
    <row r="134" spans="1:37" s="3" customFormat="1">
      <c r="A134" s="31" t="s">
        <v>71</v>
      </c>
      <c r="B134" s="19">
        <v>2.5</v>
      </c>
      <c r="C134" s="20">
        <v>2.5</v>
      </c>
      <c r="D134" s="20">
        <v>2.5</v>
      </c>
      <c r="E134" s="20">
        <v>0</v>
      </c>
      <c r="F134" s="29">
        <v>0</v>
      </c>
      <c r="G134" s="62">
        <v>2.5</v>
      </c>
      <c r="H134" s="63">
        <v>2.5</v>
      </c>
      <c r="I134" s="63">
        <v>2.5</v>
      </c>
      <c r="J134" s="63">
        <v>2.5</v>
      </c>
      <c r="K134" s="63">
        <v>0</v>
      </c>
      <c r="L134" s="94">
        <v>0</v>
      </c>
      <c r="M134" s="13">
        <v>2.5</v>
      </c>
      <c r="N134" s="14">
        <v>2.5</v>
      </c>
      <c r="O134" s="14">
        <v>2.5</v>
      </c>
      <c r="P134" s="14">
        <v>0</v>
      </c>
      <c r="Q134" s="186">
        <v>0</v>
      </c>
    </row>
    <row r="135" spans="1:37" s="3" customFormat="1">
      <c r="A135" s="1" t="s">
        <v>55</v>
      </c>
      <c r="B135" s="32">
        <f>B134*0.2</f>
        <v>0.5</v>
      </c>
      <c r="C135" s="33">
        <f>C134*0.2</f>
        <v>0.5</v>
      </c>
      <c r="D135" s="33">
        <f>D134*0.2</f>
        <v>0.5</v>
      </c>
      <c r="E135" s="33">
        <v>0</v>
      </c>
      <c r="F135" s="34">
        <v>0</v>
      </c>
      <c r="G135" s="81">
        <f>G134*0.2</f>
        <v>0.5</v>
      </c>
      <c r="H135" s="82">
        <f>H134*0.2</f>
        <v>0.5</v>
      </c>
      <c r="I135" s="82">
        <f>I134*0.2</f>
        <v>0.5</v>
      </c>
      <c r="J135" s="82">
        <f>J134*0.2</f>
        <v>0.5</v>
      </c>
      <c r="K135" s="82">
        <v>0</v>
      </c>
      <c r="L135" s="225">
        <v>0</v>
      </c>
      <c r="M135" s="195">
        <f>M134*0.2</f>
        <v>0.5</v>
      </c>
      <c r="N135" s="196">
        <f>N134*0.2</f>
        <v>0.5</v>
      </c>
      <c r="O135" s="196">
        <f>O134*0.2</f>
        <v>0.5</v>
      </c>
      <c r="P135" s="196">
        <v>0</v>
      </c>
      <c r="Q135" s="274">
        <v>0</v>
      </c>
    </row>
    <row r="136" spans="1:37" s="3" customFormat="1">
      <c r="A136" s="12" t="s">
        <v>0</v>
      </c>
      <c r="B136" s="328" t="s">
        <v>177</v>
      </c>
      <c r="C136" s="329"/>
      <c r="D136" s="335"/>
      <c r="E136" s="336" t="s">
        <v>178</v>
      </c>
      <c r="F136" s="337"/>
      <c r="G136" s="337"/>
      <c r="H136" s="338"/>
      <c r="I136" s="328" t="s">
        <v>179</v>
      </c>
      <c r="J136" s="329"/>
      <c r="K136" s="329"/>
      <c r="L136" s="329"/>
      <c r="M136" s="339"/>
      <c r="N136" s="340" t="s">
        <v>180</v>
      </c>
      <c r="O136" s="341"/>
      <c r="P136" s="341"/>
      <c r="Q136" s="341"/>
      <c r="R136" s="337"/>
      <c r="S136" s="337"/>
      <c r="T136" s="342"/>
      <c r="AC136" s="2"/>
      <c r="AD136" s="2"/>
      <c r="AE136" s="2"/>
      <c r="AF136" s="2"/>
      <c r="AG136" s="2"/>
    </row>
    <row r="137" spans="1:37" s="3" customFormat="1">
      <c r="A137" s="4" t="s">
        <v>5</v>
      </c>
      <c r="B137" s="290" t="s">
        <v>181</v>
      </c>
      <c r="C137" s="291"/>
      <c r="D137" s="306"/>
      <c r="E137" s="307" t="s">
        <v>182</v>
      </c>
      <c r="F137" s="308"/>
      <c r="G137" s="308"/>
      <c r="H137" s="309"/>
      <c r="I137" s="290" t="s">
        <v>183</v>
      </c>
      <c r="J137" s="291"/>
      <c r="K137" s="291"/>
      <c r="L137" s="291"/>
      <c r="M137" s="306"/>
      <c r="N137" s="307" t="s">
        <v>184</v>
      </c>
      <c r="O137" s="308"/>
      <c r="P137" s="308"/>
      <c r="Q137" s="308"/>
      <c r="R137" s="308"/>
      <c r="S137" s="308"/>
      <c r="T137" s="310"/>
      <c r="AC137" s="2"/>
      <c r="AD137" s="2"/>
      <c r="AE137" s="2"/>
      <c r="AF137" s="2"/>
      <c r="AG137" s="2"/>
    </row>
    <row r="138" spans="1:37" s="3" customFormat="1">
      <c r="A138" s="4" t="s">
        <v>10</v>
      </c>
      <c r="B138" s="314" t="s">
        <v>185</v>
      </c>
      <c r="C138" s="315"/>
      <c r="D138" s="316"/>
      <c r="E138" s="317" t="s">
        <v>186</v>
      </c>
      <c r="F138" s="318"/>
      <c r="G138" s="318"/>
      <c r="H138" s="319"/>
      <c r="I138" s="320" t="s">
        <v>187</v>
      </c>
      <c r="J138" s="321"/>
      <c r="K138" s="321"/>
      <c r="L138" s="321"/>
      <c r="M138" s="322"/>
      <c r="N138" s="317" t="s">
        <v>188</v>
      </c>
      <c r="O138" s="318"/>
      <c r="P138" s="318"/>
      <c r="Q138" s="318"/>
      <c r="R138" s="318"/>
      <c r="S138" s="318"/>
      <c r="T138" s="323"/>
      <c r="AC138" s="2"/>
      <c r="AD138" s="2"/>
      <c r="AE138" s="2"/>
      <c r="AF138" s="2"/>
      <c r="AG138" s="2"/>
    </row>
    <row r="139" spans="1:37" s="3" customFormat="1">
      <c r="A139" s="4" t="s">
        <v>15</v>
      </c>
      <c r="B139" s="290" t="s">
        <v>189</v>
      </c>
      <c r="C139" s="291"/>
      <c r="D139" s="306"/>
      <c r="E139" s="307" t="s">
        <v>190</v>
      </c>
      <c r="F139" s="308"/>
      <c r="G139" s="308"/>
      <c r="H139" s="309"/>
      <c r="I139" s="290" t="s">
        <v>191</v>
      </c>
      <c r="J139" s="291"/>
      <c r="K139" s="291"/>
      <c r="L139" s="291"/>
      <c r="M139" s="306"/>
      <c r="N139" s="307" t="s">
        <v>192</v>
      </c>
      <c r="O139" s="308"/>
      <c r="P139" s="308"/>
      <c r="Q139" s="308"/>
      <c r="R139" s="308"/>
      <c r="S139" s="308" t="s">
        <v>144</v>
      </c>
      <c r="T139" s="310"/>
      <c r="AC139" s="2"/>
      <c r="AD139" s="2"/>
      <c r="AE139" s="2"/>
      <c r="AF139" s="2"/>
      <c r="AG139" s="2"/>
    </row>
    <row r="140" spans="1:37" s="3" customFormat="1" ht="26.25" customHeight="1">
      <c r="A140" s="4" t="s">
        <v>22</v>
      </c>
      <c r="B140" s="120" t="s">
        <v>24</v>
      </c>
      <c r="C140" s="121" t="s">
        <v>193</v>
      </c>
      <c r="D140" s="228" t="s">
        <v>194</v>
      </c>
      <c r="E140" s="230" t="s">
        <v>195</v>
      </c>
      <c r="F140" s="202" t="s">
        <v>24</v>
      </c>
      <c r="G140" s="202" t="s">
        <v>29</v>
      </c>
      <c r="H140" s="231" t="s">
        <v>31</v>
      </c>
      <c r="I140" s="234" t="s">
        <v>196</v>
      </c>
      <c r="J140" s="235" t="s">
        <v>24</v>
      </c>
      <c r="K140" s="235" t="s">
        <v>147</v>
      </c>
      <c r="L140" s="235" t="s">
        <v>197</v>
      </c>
      <c r="M140" s="228" t="s">
        <v>198</v>
      </c>
      <c r="N140" s="230" t="s">
        <v>24</v>
      </c>
      <c r="O140" s="202" t="s">
        <v>147</v>
      </c>
      <c r="P140" s="202" t="s">
        <v>29</v>
      </c>
      <c r="Q140" s="202" t="s">
        <v>93</v>
      </c>
      <c r="R140" s="202" t="s">
        <v>199</v>
      </c>
      <c r="S140" s="293" t="s">
        <v>28</v>
      </c>
      <c r="T140" s="294"/>
      <c r="AC140" s="2"/>
      <c r="AD140" s="2"/>
      <c r="AE140" s="2"/>
      <c r="AF140" s="2"/>
      <c r="AG140" s="2"/>
    </row>
    <row r="141" spans="1:37" s="3" customFormat="1">
      <c r="A141" s="4" t="s">
        <v>34</v>
      </c>
      <c r="B141" s="120" t="s">
        <v>36</v>
      </c>
      <c r="C141" s="121" t="s">
        <v>44</v>
      </c>
      <c r="D141" s="122" t="s">
        <v>44</v>
      </c>
      <c r="E141" s="139" t="s">
        <v>36</v>
      </c>
      <c r="F141" s="140" t="s">
        <v>36</v>
      </c>
      <c r="G141" s="140" t="s">
        <v>44</v>
      </c>
      <c r="H141" s="141" t="s">
        <v>96</v>
      </c>
      <c r="I141" s="120" t="s">
        <v>36</v>
      </c>
      <c r="J141" s="121" t="s">
        <v>36</v>
      </c>
      <c r="K141" s="121" t="s">
        <v>200</v>
      </c>
      <c r="L141" s="121" t="s">
        <v>201</v>
      </c>
      <c r="M141" s="122" t="s">
        <v>202</v>
      </c>
      <c r="N141" s="139" t="s">
        <v>36</v>
      </c>
      <c r="O141" s="140" t="s">
        <v>203</v>
      </c>
      <c r="P141" s="140" t="s">
        <v>204</v>
      </c>
      <c r="Q141" s="140" t="s">
        <v>98</v>
      </c>
      <c r="R141" s="140" t="s">
        <v>98</v>
      </c>
      <c r="S141" s="295" t="s">
        <v>38</v>
      </c>
      <c r="T141" s="296"/>
      <c r="AC141" s="2"/>
      <c r="AD141" s="2"/>
      <c r="AE141" s="2"/>
      <c r="AF141" s="2"/>
      <c r="AG141" s="2"/>
    </row>
    <row r="142" spans="1:37" s="3" customFormat="1">
      <c r="A142" s="4" t="s">
        <v>149</v>
      </c>
      <c r="B142" s="117">
        <v>20</v>
      </c>
      <c r="C142" s="118">
        <v>22</v>
      </c>
      <c r="D142" s="119">
        <v>24</v>
      </c>
      <c r="E142" s="136">
        <v>15</v>
      </c>
      <c r="F142" s="137">
        <v>18</v>
      </c>
      <c r="G142" s="137">
        <v>22</v>
      </c>
      <c r="H142" s="138">
        <v>34</v>
      </c>
      <c r="I142" s="117">
        <v>18.47</v>
      </c>
      <c r="J142" s="118">
        <v>18</v>
      </c>
      <c r="K142" s="118">
        <v>20</v>
      </c>
      <c r="L142" s="118">
        <v>22</v>
      </c>
      <c r="M142" s="119">
        <v>25</v>
      </c>
      <c r="N142" s="136">
        <v>18</v>
      </c>
      <c r="O142" s="137">
        <v>18</v>
      </c>
      <c r="P142" s="137">
        <v>24</v>
      </c>
      <c r="Q142" s="137">
        <v>38</v>
      </c>
      <c r="R142" s="137">
        <v>38</v>
      </c>
      <c r="S142" s="157" t="s">
        <v>101</v>
      </c>
      <c r="T142" s="158" t="s">
        <v>102</v>
      </c>
      <c r="AC142" s="2"/>
      <c r="AD142" s="2"/>
      <c r="AE142" s="2"/>
      <c r="AF142" s="2"/>
      <c r="AG142" s="2"/>
    </row>
    <row r="143" spans="1:37" s="3" customFormat="1">
      <c r="A143" s="4" t="s">
        <v>48</v>
      </c>
      <c r="B143" s="117">
        <v>75</v>
      </c>
      <c r="C143" s="118">
        <v>19</v>
      </c>
      <c r="D143" s="119">
        <v>8</v>
      </c>
      <c r="E143" s="136">
        <v>6</v>
      </c>
      <c r="F143" s="137">
        <v>43</v>
      </c>
      <c r="G143" s="137">
        <v>12</v>
      </c>
      <c r="H143" s="138">
        <v>1</v>
      </c>
      <c r="I143" s="117">
        <v>1</v>
      </c>
      <c r="J143" s="118">
        <v>77</v>
      </c>
      <c r="K143" s="118">
        <v>56</v>
      </c>
      <c r="L143" s="118">
        <v>7</v>
      </c>
      <c r="M143" s="119">
        <v>3</v>
      </c>
      <c r="N143" s="136">
        <v>145</v>
      </c>
      <c r="O143" s="137">
        <v>19</v>
      </c>
      <c r="P143" s="137">
        <v>5</v>
      </c>
      <c r="Q143" s="137">
        <v>6</v>
      </c>
      <c r="R143" s="137">
        <v>3</v>
      </c>
      <c r="S143" s="297"/>
      <c r="T143" s="489"/>
      <c r="AC143" s="2"/>
      <c r="AD143" s="2"/>
      <c r="AE143" s="2"/>
      <c r="AF143" s="2"/>
      <c r="AG143" s="2"/>
    </row>
    <row r="144" spans="1:37">
      <c r="A144" s="6" t="s">
        <v>49</v>
      </c>
      <c r="B144" s="117">
        <v>390.91</v>
      </c>
      <c r="C144" s="118">
        <v>404.55</v>
      </c>
      <c r="D144" s="119">
        <v>422.73</v>
      </c>
      <c r="E144" s="136">
        <v>350</v>
      </c>
      <c r="F144" s="137">
        <v>404.54500000000002</v>
      </c>
      <c r="G144" s="137">
        <v>431.82</v>
      </c>
      <c r="H144" s="138">
        <v>581.82000000000005</v>
      </c>
      <c r="I144" s="117">
        <v>343.64</v>
      </c>
      <c r="J144" s="118">
        <v>407.27</v>
      </c>
      <c r="K144" s="118">
        <v>420</v>
      </c>
      <c r="L144" s="118">
        <v>495.45</v>
      </c>
      <c r="M144" s="119">
        <v>509.09</v>
      </c>
      <c r="N144" s="136">
        <v>294.54000000000002</v>
      </c>
      <c r="O144" s="137">
        <v>309.08999999999997</v>
      </c>
      <c r="P144" s="137">
        <v>322.72000000000003</v>
      </c>
      <c r="Q144" s="137">
        <v>454.54500000000002</v>
      </c>
      <c r="R144" s="137">
        <v>472.73</v>
      </c>
      <c r="S144" s="237">
        <v>33.33</v>
      </c>
      <c r="T144" s="238">
        <v>50</v>
      </c>
      <c r="AC144" s="7"/>
      <c r="AD144" s="10"/>
      <c r="AE144" s="10"/>
      <c r="AF144" s="10"/>
      <c r="AG144" s="10"/>
    </row>
    <row r="145" spans="1:33">
      <c r="A145" s="6" t="s">
        <v>54</v>
      </c>
      <c r="B145" s="123">
        <f>B144*0.1</f>
        <v>39.091000000000008</v>
      </c>
      <c r="C145" s="124">
        <f t="shared" ref="C145:R145" si="77">C144*0.1</f>
        <v>40.455000000000005</v>
      </c>
      <c r="D145" s="132">
        <f t="shared" si="77"/>
        <v>42.273000000000003</v>
      </c>
      <c r="E145" s="136">
        <f t="shared" si="77"/>
        <v>35</v>
      </c>
      <c r="F145" s="137">
        <f t="shared" si="77"/>
        <v>40.454500000000003</v>
      </c>
      <c r="G145" s="137">
        <f t="shared" si="77"/>
        <v>43.182000000000002</v>
      </c>
      <c r="H145" s="138">
        <f t="shared" si="77"/>
        <v>58.182000000000009</v>
      </c>
      <c r="I145" s="117">
        <f t="shared" si="77"/>
        <v>34.363999999999997</v>
      </c>
      <c r="J145" s="118">
        <f t="shared" si="77"/>
        <v>40.727000000000004</v>
      </c>
      <c r="K145" s="118">
        <f t="shared" si="77"/>
        <v>42</v>
      </c>
      <c r="L145" s="118">
        <f t="shared" si="77"/>
        <v>49.545000000000002</v>
      </c>
      <c r="M145" s="119">
        <f t="shared" si="77"/>
        <v>50.908999999999999</v>
      </c>
      <c r="N145" s="136">
        <f t="shared" si="77"/>
        <v>29.454000000000004</v>
      </c>
      <c r="O145" s="137">
        <f t="shared" si="77"/>
        <v>30.908999999999999</v>
      </c>
      <c r="P145" s="137">
        <f t="shared" si="77"/>
        <v>32.272000000000006</v>
      </c>
      <c r="Q145" s="137">
        <f t="shared" si="77"/>
        <v>45.454500000000003</v>
      </c>
      <c r="R145" s="137">
        <f t="shared" si="77"/>
        <v>47.273000000000003</v>
      </c>
      <c r="S145" s="237" t="s">
        <v>46</v>
      </c>
      <c r="T145" s="238" t="s">
        <v>46</v>
      </c>
      <c r="AC145" s="7"/>
      <c r="AD145" s="10"/>
      <c r="AE145" s="10"/>
      <c r="AF145" s="10"/>
      <c r="AG145" s="10"/>
    </row>
    <row r="146" spans="1:33">
      <c r="A146" s="6" t="s">
        <v>55</v>
      </c>
      <c r="B146" s="127" t="s">
        <v>46</v>
      </c>
      <c r="C146" s="124" t="s">
        <v>46</v>
      </c>
      <c r="D146" s="154" t="s">
        <v>46</v>
      </c>
      <c r="E146" s="232" t="s">
        <v>46</v>
      </c>
      <c r="F146" s="205" t="s">
        <v>46</v>
      </c>
      <c r="G146" s="205" t="s">
        <v>46</v>
      </c>
      <c r="H146" s="206" t="s">
        <v>46</v>
      </c>
      <c r="I146" s="210" t="s">
        <v>46</v>
      </c>
      <c r="J146" s="236" t="s">
        <v>46</v>
      </c>
      <c r="K146" s="236" t="s">
        <v>46</v>
      </c>
      <c r="L146" s="236" t="s">
        <v>46</v>
      </c>
      <c r="M146" s="229" t="s">
        <v>46</v>
      </c>
      <c r="N146" s="232" t="s">
        <v>46</v>
      </c>
      <c r="O146" s="205" t="s">
        <v>46</v>
      </c>
      <c r="P146" s="205" t="s">
        <v>46</v>
      </c>
      <c r="Q146" s="205" t="s">
        <v>46</v>
      </c>
      <c r="R146" s="205" t="s">
        <v>46</v>
      </c>
      <c r="S146" s="157">
        <f t="shared" ref="S146:T146" si="78">S144*0.2</f>
        <v>6.6660000000000004</v>
      </c>
      <c r="T146" s="158">
        <f t="shared" si="78"/>
        <v>10</v>
      </c>
      <c r="AC146" s="7"/>
      <c r="AD146" s="10"/>
      <c r="AE146" s="10"/>
      <c r="AF146" s="10"/>
      <c r="AG146" s="10"/>
    </row>
    <row r="147" spans="1:33">
      <c r="A147" s="6" t="s">
        <v>56</v>
      </c>
      <c r="B147" s="123">
        <f>B144+B145</f>
        <v>430.00100000000003</v>
      </c>
      <c r="C147" s="124">
        <f t="shared" ref="C147:R147" si="79">C144+C145</f>
        <v>445.005</v>
      </c>
      <c r="D147" s="132">
        <f t="shared" si="79"/>
        <v>465.00300000000004</v>
      </c>
      <c r="E147" s="142">
        <f t="shared" si="79"/>
        <v>385</v>
      </c>
      <c r="F147" s="143">
        <f t="shared" si="79"/>
        <v>444.99950000000001</v>
      </c>
      <c r="G147" s="143">
        <f t="shared" si="79"/>
        <v>475.00200000000001</v>
      </c>
      <c r="H147" s="144">
        <f t="shared" si="79"/>
        <v>640.00200000000007</v>
      </c>
      <c r="I147" s="123">
        <f t="shared" si="79"/>
        <v>378.00399999999996</v>
      </c>
      <c r="J147" s="124">
        <f t="shared" si="79"/>
        <v>447.99699999999996</v>
      </c>
      <c r="K147" s="124">
        <f t="shared" si="79"/>
        <v>462</v>
      </c>
      <c r="L147" s="124">
        <f t="shared" si="79"/>
        <v>544.995</v>
      </c>
      <c r="M147" s="132">
        <f t="shared" si="79"/>
        <v>559.99900000000002</v>
      </c>
      <c r="N147" s="142">
        <f t="shared" si="79"/>
        <v>323.99400000000003</v>
      </c>
      <c r="O147" s="143">
        <f t="shared" si="79"/>
        <v>339.99899999999997</v>
      </c>
      <c r="P147" s="143">
        <f t="shared" si="79"/>
        <v>354.99200000000002</v>
      </c>
      <c r="Q147" s="143">
        <f t="shared" si="79"/>
        <v>499.99950000000001</v>
      </c>
      <c r="R147" s="143">
        <f t="shared" si="79"/>
        <v>520.00300000000004</v>
      </c>
      <c r="S147" s="157">
        <f t="shared" ref="S147:T147" si="80">S144+S146</f>
        <v>39.995999999999995</v>
      </c>
      <c r="T147" s="158">
        <f t="shared" si="80"/>
        <v>60</v>
      </c>
      <c r="AC147" s="7"/>
      <c r="AD147" s="10"/>
      <c r="AE147" s="10"/>
      <c r="AF147" s="10"/>
      <c r="AG147" s="10"/>
    </row>
    <row r="148" spans="1:33">
      <c r="A148" s="6" t="s">
        <v>57</v>
      </c>
      <c r="B148" s="127">
        <v>125</v>
      </c>
      <c r="C148" s="124">
        <v>125</v>
      </c>
      <c r="D148" s="154">
        <v>125</v>
      </c>
      <c r="E148" s="232">
        <v>75</v>
      </c>
      <c r="F148" s="205">
        <v>75</v>
      </c>
      <c r="G148" s="205">
        <v>75</v>
      </c>
      <c r="H148" s="206">
        <v>90</v>
      </c>
      <c r="I148" s="210">
        <v>92</v>
      </c>
      <c r="J148" s="118">
        <v>92</v>
      </c>
      <c r="K148" s="118">
        <v>93</v>
      </c>
      <c r="L148" s="118">
        <v>95</v>
      </c>
      <c r="M148" s="119">
        <v>95</v>
      </c>
      <c r="N148" s="232">
        <v>75</v>
      </c>
      <c r="O148" s="205">
        <v>75</v>
      </c>
      <c r="P148" s="205">
        <v>80</v>
      </c>
      <c r="Q148" s="205">
        <v>150</v>
      </c>
      <c r="R148" s="205">
        <v>150</v>
      </c>
      <c r="S148" s="237">
        <v>10</v>
      </c>
      <c r="T148" s="238">
        <v>10</v>
      </c>
      <c r="AC148" s="7"/>
      <c r="AD148" s="10"/>
      <c r="AE148" s="10"/>
      <c r="AF148" s="10"/>
      <c r="AG148" s="10"/>
    </row>
    <row r="149" spans="1:33">
      <c r="A149" s="6" t="s">
        <v>54</v>
      </c>
      <c r="B149" s="210" t="s">
        <v>46</v>
      </c>
      <c r="C149" s="118" t="s">
        <v>46</v>
      </c>
      <c r="D149" s="229" t="s">
        <v>46</v>
      </c>
      <c r="E149" s="232" t="s">
        <v>46</v>
      </c>
      <c r="F149" s="205" t="s">
        <v>46</v>
      </c>
      <c r="G149" s="205" t="s">
        <v>46</v>
      </c>
      <c r="H149" s="206" t="s">
        <v>46</v>
      </c>
      <c r="I149" s="210" t="s">
        <v>46</v>
      </c>
      <c r="J149" s="236" t="s">
        <v>46</v>
      </c>
      <c r="K149" s="236" t="s">
        <v>46</v>
      </c>
      <c r="L149" s="236" t="s">
        <v>46</v>
      </c>
      <c r="M149" s="229" t="s">
        <v>46</v>
      </c>
      <c r="N149" s="232" t="s">
        <v>46</v>
      </c>
      <c r="O149" s="205" t="s">
        <v>46</v>
      </c>
      <c r="P149" s="205" t="s">
        <v>46</v>
      </c>
      <c r="Q149" s="205" t="s">
        <v>46</v>
      </c>
      <c r="R149" s="205" t="s">
        <v>46</v>
      </c>
      <c r="S149" s="237" t="s">
        <v>46</v>
      </c>
      <c r="T149" s="238" t="s">
        <v>46</v>
      </c>
      <c r="AC149" s="7"/>
      <c r="AD149" s="10"/>
      <c r="AE149" s="10"/>
      <c r="AF149" s="10"/>
      <c r="AG149" s="10"/>
    </row>
    <row r="150" spans="1:33">
      <c r="A150" s="6" t="s">
        <v>58</v>
      </c>
      <c r="B150" s="123">
        <f>B148</f>
        <v>125</v>
      </c>
      <c r="C150" s="124">
        <f t="shared" ref="C150:R150" si="81">C148</f>
        <v>125</v>
      </c>
      <c r="D150" s="132">
        <f t="shared" si="81"/>
        <v>125</v>
      </c>
      <c r="E150" s="142">
        <f t="shared" si="81"/>
        <v>75</v>
      </c>
      <c r="F150" s="143">
        <f t="shared" si="81"/>
        <v>75</v>
      </c>
      <c r="G150" s="143">
        <f t="shared" si="81"/>
        <v>75</v>
      </c>
      <c r="H150" s="144">
        <f t="shared" si="81"/>
        <v>90</v>
      </c>
      <c r="I150" s="123">
        <f t="shared" si="81"/>
        <v>92</v>
      </c>
      <c r="J150" s="124">
        <f t="shared" si="81"/>
        <v>92</v>
      </c>
      <c r="K150" s="124">
        <f t="shared" si="81"/>
        <v>93</v>
      </c>
      <c r="L150" s="124">
        <f t="shared" si="81"/>
        <v>95</v>
      </c>
      <c r="M150" s="132">
        <f t="shared" si="81"/>
        <v>95</v>
      </c>
      <c r="N150" s="142">
        <f t="shared" si="81"/>
        <v>75</v>
      </c>
      <c r="O150" s="143">
        <f t="shared" si="81"/>
        <v>75</v>
      </c>
      <c r="P150" s="143">
        <f t="shared" si="81"/>
        <v>80</v>
      </c>
      <c r="Q150" s="143">
        <f t="shared" si="81"/>
        <v>150</v>
      </c>
      <c r="R150" s="143">
        <f t="shared" si="81"/>
        <v>150</v>
      </c>
      <c r="S150" s="157">
        <f>S148</f>
        <v>10</v>
      </c>
      <c r="T150" s="158">
        <f>T148</f>
        <v>10</v>
      </c>
      <c r="AC150" s="7"/>
      <c r="AD150" s="10"/>
      <c r="AE150" s="10"/>
      <c r="AF150" s="10"/>
      <c r="AG150" s="10"/>
    </row>
    <row r="151" spans="1:33">
      <c r="A151" s="6" t="s">
        <v>59</v>
      </c>
      <c r="B151" s="117">
        <v>33.33</v>
      </c>
      <c r="C151" s="118">
        <v>33.33</v>
      </c>
      <c r="D151" s="119">
        <v>33.33</v>
      </c>
      <c r="E151" s="136">
        <v>33.33</v>
      </c>
      <c r="F151" s="137">
        <v>33.33</v>
      </c>
      <c r="G151" s="137">
        <v>33.33</v>
      </c>
      <c r="H151" s="138">
        <v>33.33</v>
      </c>
      <c r="I151" s="123">
        <v>25</v>
      </c>
      <c r="J151" s="124">
        <v>25</v>
      </c>
      <c r="K151" s="124">
        <v>25</v>
      </c>
      <c r="L151" s="124">
        <v>25</v>
      </c>
      <c r="M151" s="132">
        <v>25</v>
      </c>
      <c r="N151" s="136">
        <v>41.67</v>
      </c>
      <c r="O151" s="137">
        <v>41.67</v>
      </c>
      <c r="P151" s="137">
        <v>41.67</v>
      </c>
      <c r="Q151" s="137">
        <v>83.33</v>
      </c>
      <c r="R151" s="137">
        <v>83.33</v>
      </c>
      <c r="S151" s="237" t="s">
        <v>46</v>
      </c>
      <c r="T151" s="238" t="s">
        <v>46</v>
      </c>
      <c r="AC151" s="7"/>
      <c r="AD151" s="10"/>
      <c r="AE151" s="10"/>
      <c r="AF151" s="10"/>
      <c r="AG151" s="10"/>
    </row>
    <row r="152" spans="1:33">
      <c r="A152" s="6" t="s">
        <v>55</v>
      </c>
      <c r="B152" s="117">
        <f>B151*0.2</f>
        <v>6.6660000000000004</v>
      </c>
      <c r="C152" s="118">
        <f t="shared" ref="C152:R152" si="82">C151*0.2</f>
        <v>6.6660000000000004</v>
      </c>
      <c r="D152" s="119">
        <f t="shared" si="82"/>
        <v>6.6660000000000004</v>
      </c>
      <c r="E152" s="136">
        <f t="shared" si="82"/>
        <v>6.6660000000000004</v>
      </c>
      <c r="F152" s="137">
        <f t="shared" si="82"/>
        <v>6.6660000000000004</v>
      </c>
      <c r="G152" s="137">
        <f t="shared" si="82"/>
        <v>6.6660000000000004</v>
      </c>
      <c r="H152" s="138">
        <f t="shared" si="82"/>
        <v>6.6660000000000004</v>
      </c>
      <c r="I152" s="123">
        <f t="shared" si="82"/>
        <v>5</v>
      </c>
      <c r="J152" s="124">
        <f t="shared" si="82"/>
        <v>5</v>
      </c>
      <c r="K152" s="124">
        <f t="shared" si="82"/>
        <v>5</v>
      </c>
      <c r="L152" s="124">
        <f t="shared" si="82"/>
        <v>5</v>
      </c>
      <c r="M152" s="132">
        <f t="shared" si="82"/>
        <v>5</v>
      </c>
      <c r="N152" s="136">
        <f t="shared" si="82"/>
        <v>8.3340000000000014</v>
      </c>
      <c r="O152" s="137">
        <f t="shared" si="82"/>
        <v>8.3340000000000014</v>
      </c>
      <c r="P152" s="137">
        <f t="shared" si="82"/>
        <v>8.3340000000000014</v>
      </c>
      <c r="Q152" s="137">
        <f t="shared" si="82"/>
        <v>16.666</v>
      </c>
      <c r="R152" s="137">
        <f t="shared" si="82"/>
        <v>16.666</v>
      </c>
      <c r="S152" s="237" t="s">
        <v>46</v>
      </c>
      <c r="T152" s="238" t="s">
        <v>46</v>
      </c>
      <c r="AC152" s="7"/>
      <c r="AD152" s="10"/>
      <c r="AE152" s="10"/>
      <c r="AF152" s="10"/>
      <c r="AG152" s="10"/>
    </row>
    <row r="153" spans="1:33">
      <c r="A153" s="6" t="s">
        <v>60</v>
      </c>
      <c r="B153" s="123">
        <f>B151+B152</f>
        <v>39.995999999999995</v>
      </c>
      <c r="C153" s="124">
        <f t="shared" ref="C153:R153" si="83">C151+C152</f>
        <v>39.995999999999995</v>
      </c>
      <c r="D153" s="132">
        <f t="shared" si="83"/>
        <v>39.995999999999995</v>
      </c>
      <c r="E153" s="142">
        <f t="shared" si="83"/>
        <v>39.995999999999995</v>
      </c>
      <c r="F153" s="143">
        <f t="shared" si="83"/>
        <v>39.995999999999995</v>
      </c>
      <c r="G153" s="143">
        <f t="shared" si="83"/>
        <v>39.995999999999995</v>
      </c>
      <c r="H153" s="144">
        <f t="shared" si="83"/>
        <v>39.995999999999995</v>
      </c>
      <c r="I153" s="123">
        <f t="shared" si="83"/>
        <v>30</v>
      </c>
      <c r="J153" s="124">
        <f t="shared" si="83"/>
        <v>30</v>
      </c>
      <c r="K153" s="124">
        <f t="shared" si="83"/>
        <v>30</v>
      </c>
      <c r="L153" s="124">
        <f t="shared" si="83"/>
        <v>30</v>
      </c>
      <c r="M153" s="132">
        <f t="shared" si="83"/>
        <v>30</v>
      </c>
      <c r="N153" s="142">
        <f t="shared" si="83"/>
        <v>50.004000000000005</v>
      </c>
      <c r="O153" s="143">
        <f t="shared" si="83"/>
        <v>50.004000000000005</v>
      </c>
      <c r="P153" s="143">
        <f t="shared" si="83"/>
        <v>50.004000000000005</v>
      </c>
      <c r="Q153" s="143">
        <f t="shared" si="83"/>
        <v>99.995999999999995</v>
      </c>
      <c r="R153" s="143">
        <f t="shared" si="83"/>
        <v>99.995999999999995</v>
      </c>
      <c r="S153" s="237">
        <v>0</v>
      </c>
      <c r="T153" s="238">
        <v>0</v>
      </c>
      <c r="AC153" s="7"/>
      <c r="AD153" s="10"/>
      <c r="AE153" s="10"/>
      <c r="AF153" s="10"/>
      <c r="AG153" s="10"/>
    </row>
    <row r="154" spans="1:33">
      <c r="A154" s="72" t="s">
        <v>61</v>
      </c>
      <c r="B154" s="129">
        <f>B147+B150+B153</f>
        <v>594.99699999999996</v>
      </c>
      <c r="C154" s="130">
        <f t="shared" ref="C154:T154" si="84">C147+C150+C153</f>
        <v>610.00099999999998</v>
      </c>
      <c r="D154" s="131">
        <f t="shared" si="84"/>
        <v>629.99900000000002</v>
      </c>
      <c r="E154" s="148">
        <f t="shared" si="84"/>
        <v>499.99599999999998</v>
      </c>
      <c r="F154" s="149">
        <f t="shared" si="84"/>
        <v>559.99549999999999</v>
      </c>
      <c r="G154" s="149">
        <f t="shared" si="84"/>
        <v>589.99799999999993</v>
      </c>
      <c r="H154" s="150">
        <f t="shared" si="84"/>
        <v>769.99800000000005</v>
      </c>
      <c r="I154" s="129">
        <f t="shared" si="84"/>
        <v>500.00399999999996</v>
      </c>
      <c r="J154" s="130">
        <f t="shared" si="84"/>
        <v>569.99699999999996</v>
      </c>
      <c r="K154" s="130">
        <f t="shared" si="84"/>
        <v>585</v>
      </c>
      <c r="L154" s="130">
        <f t="shared" si="84"/>
        <v>669.995</v>
      </c>
      <c r="M154" s="131">
        <f t="shared" si="84"/>
        <v>684.99900000000002</v>
      </c>
      <c r="N154" s="148">
        <f t="shared" si="84"/>
        <v>448.99800000000005</v>
      </c>
      <c r="O154" s="149">
        <f t="shared" si="84"/>
        <v>465.00299999999999</v>
      </c>
      <c r="P154" s="149">
        <f t="shared" si="84"/>
        <v>484.99600000000004</v>
      </c>
      <c r="Q154" s="149">
        <f t="shared" si="84"/>
        <v>749.99549999999999</v>
      </c>
      <c r="R154" s="149">
        <f t="shared" si="84"/>
        <v>769.99900000000002</v>
      </c>
      <c r="S154" s="149">
        <f t="shared" si="84"/>
        <v>49.995999999999995</v>
      </c>
      <c r="T154" s="159">
        <f t="shared" si="84"/>
        <v>70</v>
      </c>
      <c r="AC154" s="28"/>
      <c r="AD154" s="28"/>
      <c r="AE154" s="28"/>
      <c r="AF154" s="28"/>
      <c r="AG154" s="28"/>
    </row>
    <row r="155" spans="1:33">
      <c r="A155" s="6" t="s">
        <v>67</v>
      </c>
      <c r="B155" s="123">
        <f>B154-B153</f>
        <v>555.00099999999998</v>
      </c>
      <c r="C155" s="124">
        <f t="shared" ref="C155:R155" si="85">C154-C153</f>
        <v>570.005</v>
      </c>
      <c r="D155" s="132">
        <f t="shared" si="85"/>
        <v>590.00300000000004</v>
      </c>
      <c r="E155" s="142">
        <f t="shared" si="85"/>
        <v>460</v>
      </c>
      <c r="F155" s="143">
        <f t="shared" si="85"/>
        <v>519.99950000000001</v>
      </c>
      <c r="G155" s="143">
        <f t="shared" si="85"/>
        <v>550.00199999999995</v>
      </c>
      <c r="H155" s="144">
        <f t="shared" si="85"/>
        <v>730.00200000000007</v>
      </c>
      <c r="I155" s="123">
        <f t="shared" si="85"/>
        <v>470.00399999999996</v>
      </c>
      <c r="J155" s="124">
        <f t="shared" si="85"/>
        <v>539.99699999999996</v>
      </c>
      <c r="K155" s="124">
        <f t="shared" si="85"/>
        <v>555</v>
      </c>
      <c r="L155" s="124">
        <f t="shared" si="85"/>
        <v>639.995</v>
      </c>
      <c r="M155" s="132">
        <f t="shared" si="85"/>
        <v>654.99900000000002</v>
      </c>
      <c r="N155" s="142">
        <f t="shared" si="85"/>
        <v>398.99400000000003</v>
      </c>
      <c r="O155" s="143">
        <f t="shared" si="85"/>
        <v>414.99899999999997</v>
      </c>
      <c r="P155" s="143">
        <f t="shared" si="85"/>
        <v>434.99200000000002</v>
      </c>
      <c r="Q155" s="143">
        <f t="shared" si="85"/>
        <v>649.99950000000001</v>
      </c>
      <c r="R155" s="143">
        <f t="shared" si="85"/>
        <v>670.00300000000004</v>
      </c>
      <c r="S155" s="143">
        <v>30</v>
      </c>
      <c r="T155" s="160">
        <v>30</v>
      </c>
      <c r="AC155" s="7"/>
      <c r="AD155" s="10"/>
      <c r="AE155" s="10"/>
      <c r="AF155" s="10"/>
      <c r="AG155" s="10"/>
    </row>
    <row r="156" spans="1:33">
      <c r="A156" s="6" t="s">
        <v>68</v>
      </c>
      <c r="B156" s="117">
        <v>41.67</v>
      </c>
      <c r="C156" s="118">
        <v>41.67</v>
      </c>
      <c r="D156" s="119">
        <v>41.67</v>
      </c>
      <c r="E156" s="136">
        <v>41.67</v>
      </c>
      <c r="F156" s="137">
        <v>41.67</v>
      </c>
      <c r="G156" s="137">
        <v>41.67</v>
      </c>
      <c r="H156" s="138">
        <v>41.67</v>
      </c>
      <c r="I156" s="117">
        <v>41.67</v>
      </c>
      <c r="J156" s="118">
        <v>41.67</v>
      </c>
      <c r="K156" s="118">
        <v>41.67</v>
      </c>
      <c r="L156" s="118">
        <v>41.67</v>
      </c>
      <c r="M156" s="119">
        <v>41.67</v>
      </c>
      <c r="N156" s="136">
        <v>41.67</v>
      </c>
      <c r="O156" s="137">
        <v>41.67</v>
      </c>
      <c r="P156" s="137">
        <v>41.67</v>
      </c>
      <c r="Q156" s="137">
        <v>41.67</v>
      </c>
      <c r="R156" s="137">
        <v>41.67</v>
      </c>
      <c r="S156" s="205">
        <v>0</v>
      </c>
      <c r="T156" s="239">
        <v>0</v>
      </c>
      <c r="AC156" s="7"/>
      <c r="AD156" s="10"/>
      <c r="AE156" s="10"/>
      <c r="AF156" s="10"/>
      <c r="AG156" s="10"/>
    </row>
    <row r="157" spans="1:33">
      <c r="A157" s="6" t="s">
        <v>55</v>
      </c>
      <c r="B157" s="117">
        <f>B156*0.2</f>
        <v>8.3340000000000014</v>
      </c>
      <c r="C157" s="118">
        <f t="shared" ref="C157:D157" si="86">C156*0.2</f>
        <v>8.3340000000000014</v>
      </c>
      <c r="D157" s="119">
        <f t="shared" si="86"/>
        <v>8.3340000000000014</v>
      </c>
      <c r="E157" s="136">
        <f>E156*0.2</f>
        <v>8.3340000000000014</v>
      </c>
      <c r="F157" s="137">
        <f>F156*0.2</f>
        <v>8.3340000000000014</v>
      </c>
      <c r="G157" s="137">
        <f t="shared" ref="G157:H157" si="87">G156*0.2</f>
        <v>8.3340000000000014</v>
      </c>
      <c r="H157" s="138">
        <f t="shared" si="87"/>
        <v>8.3340000000000014</v>
      </c>
      <c r="I157" s="117">
        <f>I156*0.2</f>
        <v>8.3340000000000014</v>
      </c>
      <c r="J157" s="118">
        <f t="shared" ref="J157" si="88">J156*0.2</f>
        <v>8.3340000000000014</v>
      </c>
      <c r="K157" s="118">
        <f>K156*0.2</f>
        <v>8.3340000000000014</v>
      </c>
      <c r="L157" s="118">
        <f t="shared" ref="L157:M157" si="89">L156*0.2</f>
        <v>8.3340000000000014</v>
      </c>
      <c r="M157" s="119">
        <f t="shared" si="89"/>
        <v>8.3340000000000014</v>
      </c>
      <c r="N157" s="136">
        <v>8.3340000000000014</v>
      </c>
      <c r="O157" s="137">
        <v>8.3340000000000014</v>
      </c>
      <c r="P157" s="137">
        <v>8.3340000000000014</v>
      </c>
      <c r="Q157" s="137">
        <v>8.3340000000000014</v>
      </c>
      <c r="R157" s="137">
        <v>8.3340000000000014</v>
      </c>
      <c r="S157" s="205">
        <v>0</v>
      </c>
      <c r="T157" s="239">
        <v>0</v>
      </c>
      <c r="AC157" s="7"/>
      <c r="AD157" s="10"/>
      <c r="AE157" s="10"/>
      <c r="AF157" s="10"/>
      <c r="AG157" s="10"/>
    </row>
    <row r="158" spans="1:33">
      <c r="A158" s="6" t="s">
        <v>69</v>
      </c>
      <c r="B158" s="117">
        <f>B156+B157</f>
        <v>50.004000000000005</v>
      </c>
      <c r="C158" s="118">
        <f t="shared" ref="C158:D158" si="90">C156+C157</f>
        <v>50.004000000000005</v>
      </c>
      <c r="D158" s="119">
        <f t="shared" si="90"/>
        <v>50.004000000000005</v>
      </c>
      <c r="E158" s="136">
        <f>E156+E157</f>
        <v>50.004000000000005</v>
      </c>
      <c r="F158" s="137">
        <f>F156+F157</f>
        <v>50.004000000000005</v>
      </c>
      <c r="G158" s="137">
        <f t="shared" ref="G158:H158" si="91">G156+G157</f>
        <v>50.004000000000005</v>
      </c>
      <c r="H158" s="138">
        <f t="shared" si="91"/>
        <v>50.004000000000005</v>
      </c>
      <c r="I158" s="117">
        <f>I156+I157</f>
        <v>50.004000000000005</v>
      </c>
      <c r="J158" s="118">
        <f t="shared" ref="J158" si="92">J156+J157</f>
        <v>50.004000000000005</v>
      </c>
      <c r="K158" s="118">
        <f>K156+K157</f>
        <v>50.004000000000005</v>
      </c>
      <c r="L158" s="118">
        <f t="shared" ref="L158:M158" si="93">L156+L157</f>
        <v>50.004000000000005</v>
      </c>
      <c r="M158" s="119">
        <f t="shared" si="93"/>
        <v>50.004000000000005</v>
      </c>
      <c r="N158" s="136">
        <v>50.004000000000005</v>
      </c>
      <c r="O158" s="137">
        <v>50.004000000000005</v>
      </c>
      <c r="P158" s="137">
        <v>50.004000000000005</v>
      </c>
      <c r="Q158" s="137">
        <v>50.004000000000005</v>
      </c>
      <c r="R158" s="137">
        <v>50.004000000000005</v>
      </c>
      <c r="S158" s="205">
        <v>0</v>
      </c>
      <c r="T158" s="239">
        <v>0</v>
      </c>
      <c r="AC158" s="7"/>
      <c r="AD158" s="10"/>
      <c r="AE158" s="10"/>
      <c r="AF158" s="10"/>
      <c r="AG158" s="10"/>
    </row>
    <row r="159" spans="1:33">
      <c r="A159" s="6" t="s">
        <v>70</v>
      </c>
      <c r="B159" s="117">
        <v>8.33</v>
      </c>
      <c r="C159" s="118">
        <v>8.33</v>
      </c>
      <c r="D159" s="119">
        <v>8.33</v>
      </c>
      <c r="E159" s="136">
        <v>8.33</v>
      </c>
      <c r="F159" s="137">
        <v>8.33</v>
      </c>
      <c r="G159" s="137">
        <v>8.33</v>
      </c>
      <c r="H159" s="138">
        <v>8.33</v>
      </c>
      <c r="I159" s="117">
        <v>8.33</v>
      </c>
      <c r="J159" s="118">
        <v>8.33</v>
      </c>
      <c r="K159" s="118">
        <v>8.33</v>
      </c>
      <c r="L159" s="118">
        <v>8.33</v>
      </c>
      <c r="M159" s="119">
        <v>8.33</v>
      </c>
      <c r="N159" s="136">
        <v>8.33</v>
      </c>
      <c r="O159" s="137">
        <v>8.33</v>
      </c>
      <c r="P159" s="137">
        <v>8.33</v>
      </c>
      <c r="Q159" s="137">
        <v>8.33</v>
      </c>
      <c r="R159" s="137">
        <v>8.33</v>
      </c>
      <c r="S159" s="137">
        <v>0</v>
      </c>
      <c r="T159" s="155">
        <v>0</v>
      </c>
      <c r="AC159" s="7"/>
      <c r="AD159" s="10"/>
      <c r="AE159" s="10"/>
      <c r="AF159" s="10"/>
      <c r="AG159" s="10"/>
    </row>
    <row r="160" spans="1:33">
      <c r="A160" s="10" t="s">
        <v>55</v>
      </c>
      <c r="B160" s="117">
        <f>B159*0.2</f>
        <v>1.6660000000000001</v>
      </c>
      <c r="C160" s="118">
        <f t="shared" ref="C160:D160" si="94">C159*0.2</f>
        <v>1.6660000000000001</v>
      </c>
      <c r="D160" s="119">
        <f t="shared" si="94"/>
        <v>1.6660000000000001</v>
      </c>
      <c r="E160" s="136">
        <f>E159*0.2</f>
        <v>1.6660000000000001</v>
      </c>
      <c r="F160" s="137">
        <f>F159*0.2</f>
        <v>1.6660000000000001</v>
      </c>
      <c r="G160" s="137">
        <f t="shared" ref="G160:H160" si="95">G159*0.2</f>
        <v>1.6660000000000001</v>
      </c>
      <c r="H160" s="138">
        <f t="shared" si="95"/>
        <v>1.6660000000000001</v>
      </c>
      <c r="I160" s="117">
        <f>I159*0.2</f>
        <v>1.6660000000000001</v>
      </c>
      <c r="J160" s="118">
        <f t="shared" ref="J160" si="96">J159*0.2</f>
        <v>1.6660000000000001</v>
      </c>
      <c r="K160" s="118">
        <f>K159*0.2</f>
        <v>1.6660000000000001</v>
      </c>
      <c r="L160" s="118">
        <f t="shared" ref="L160:M160" si="97">L159*0.2</f>
        <v>1.6660000000000001</v>
      </c>
      <c r="M160" s="119">
        <f t="shared" si="97"/>
        <v>1.6660000000000001</v>
      </c>
      <c r="N160" s="136">
        <v>1.6660000000000001</v>
      </c>
      <c r="O160" s="137">
        <v>1.6660000000000001</v>
      </c>
      <c r="P160" s="137">
        <v>1.6660000000000001</v>
      </c>
      <c r="Q160" s="137">
        <v>1.6660000000000001</v>
      </c>
      <c r="R160" s="137">
        <v>1.6660000000000001</v>
      </c>
      <c r="S160" s="205">
        <v>0</v>
      </c>
      <c r="T160" s="239">
        <v>0</v>
      </c>
      <c r="AC160" s="7"/>
      <c r="AD160" s="10"/>
      <c r="AE160" s="10"/>
      <c r="AF160" s="10"/>
      <c r="AG160" s="10"/>
    </row>
    <row r="161" spans="1:20">
      <c r="A161" s="10" t="s">
        <v>71</v>
      </c>
      <c r="B161" s="117">
        <v>2.5</v>
      </c>
      <c r="C161" s="118">
        <v>2.5</v>
      </c>
      <c r="D161" s="119">
        <v>2.5</v>
      </c>
      <c r="E161" s="136">
        <v>2.5</v>
      </c>
      <c r="F161" s="137">
        <v>2.5</v>
      </c>
      <c r="G161" s="137">
        <v>2.5</v>
      </c>
      <c r="H161" s="138">
        <v>2.5</v>
      </c>
      <c r="I161" s="117">
        <v>2.5</v>
      </c>
      <c r="J161" s="118">
        <v>2.5</v>
      </c>
      <c r="K161" s="118">
        <v>2.5</v>
      </c>
      <c r="L161" s="118">
        <v>2.5</v>
      </c>
      <c r="M161" s="119">
        <v>2.5</v>
      </c>
      <c r="N161" s="136">
        <v>2.5</v>
      </c>
      <c r="O161" s="137">
        <v>2.5</v>
      </c>
      <c r="P161" s="137">
        <v>2.5</v>
      </c>
      <c r="Q161" s="137">
        <v>2.5</v>
      </c>
      <c r="R161" s="137">
        <v>2.5</v>
      </c>
      <c r="S161" s="137">
        <v>0</v>
      </c>
      <c r="T161" s="155">
        <v>0</v>
      </c>
    </row>
    <row r="162" spans="1:20">
      <c r="A162" s="77" t="s">
        <v>55</v>
      </c>
      <c r="B162" s="199">
        <f>B161*0.2</f>
        <v>0.5</v>
      </c>
      <c r="C162" s="200">
        <f t="shared" ref="C162:D162" si="98">C161*0.2</f>
        <v>0.5</v>
      </c>
      <c r="D162" s="201">
        <f t="shared" si="98"/>
        <v>0.5</v>
      </c>
      <c r="E162" s="207">
        <f>E161*0.2</f>
        <v>0.5</v>
      </c>
      <c r="F162" s="208">
        <f>F161*0.2</f>
        <v>0.5</v>
      </c>
      <c r="G162" s="208">
        <f t="shared" ref="G162:H162" si="99">G161*0.2</f>
        <v>0.5</v>
      </c>
      <c r="H162" s="233">
        <f t="shared" si="99"/>
        <v>0.5</v>
      </c>
      <c r="I162" s="78">
        <f>I161*0.2</f>
        <v>0.5</v>
      </c>
      <c r="J162" s="79">
        <f t="shared" ref="J162" si="100">J161*0.2</f>
        <v>0.5</v>
      </c>
      <c r="K162" s="79">
        <f>K161*0.2</f>
        <v>0.5</v>
      </c>
      <c r="L162" s="79">
        <f t="shared" ref="L162:M162" si="101">L161*0.2</f>
        <v>0.5</v>
      </c>
      <c r="M162" s="80">
        <f t="shared" si="101"/>
        <v>0.5</v>
      </c>
      <c r="N162" s="207">
        <v>0.5</v>
      </c>
      <c r="O162" s="208">
        <v>0.5</v>
      </c>
      <c r="P162" s="208">
        <v>0.5</v>
      </c>
      <c r="Q162" s="208">
        <v>0.5</v>
      </c>
      <c r="R162" s="208">
        <v>0.5</v>
      </c>
      <c r="S162" s="209">
        <v>0</v>
      </c>
      <c r="T162" s="240">
        <v>0</v>
      </c>
    </row>
    <row r="163" spans="1:20">
      <c r="A163" s="12" t="s">
        <v>0</v>
      </c>
      <c r="B163" s="369" t="s">
        <v>205</v>
      </c>
      <c r="C163" s="370"/>
      <c r="D163" s="370"/>
      <c r="E163" s="370"/>
      <c r="F163" s="370"/>
      <c r="G163" s="372"/>
      <c r="H163" s="358" t="s">
        <v>206</v>
      </c>
      <c r="I163" s="359"/>
      <c r="J163" s="359"/>
      <c r="K163" s="359"/>
      <c r="L163" s="360"/>
      <c r="M163" s="369" t="s">
        <v>207</v>
      </c>
      <c r="N163" s="370"/>
      <c r="O163" s="370"/>
      <c r="P163" s="370"/>
      <c r="Q163" s="371"/>
    </row>
    <row r="164" spans="1:20">
      <c r="A164" s="4" t="s">
        <v>5</v>
      </c>
      <c r="B164" s="311" t="s">
        <v>208</v>
      </c>
      <c r="C164" s="312"/>
      <c r="D164" s="312"/>
      <c r="E164" s="312"/>
      <c r="F164" s="312"/>
      <c r="G164" s="332"/>
      <c r="H164" s="343" t="s">
        <v>209</v>
      </c>
      <c r="I164" s="333"/>
      <c r="J164" s="333"/>
      <c r="K164" s="333"/>
      <c r="L164" s="334"/>
      <c r="M164" s="311" t="s">
        <v>210</v>
      </c>
      <c r="N164" s="312"/>
      <c r="O164" s="312"/>
      <c r="P164" s="312"/>
      <c r="Q164" s="313"/>
    </row>
    <row r="165" spans="1:20">
      <c r="A165" s="4" t="s">
        <v>10</v>
      </c>
      <c r="B165" s="311" t="s">
        <v>211</v>
      </c>
      <c r="C165" s="312"/>
      <c r="D165" s="312"/>
      <c r="E165" s="312"/>
      <c r="F165" s="312"/>
      <c r="G165" s="332"/>
      <c r="H165" s="343" t="s">
        <v>212</v>
      </c>
      <c r="I165" s="333"/>
      <c r="J165" s="333"/>
      <c r="K165" s="333"/>
      <c r="L165" s="334"/>
      <c r="M165" s="311" t="s">
        <v>213</v>
      </c>
      <c r="N165" s="312"/>
      <c r="O165" s="312"/>
      <c r="P165" s="312"/>
      <c r="Q165" s="313"/>
    </row>
    <row r="166" spans="1:20">
      <c r="A166" s="4" t="s">
        <v>15</v>
      </c>
      <c r="B166" s="311" t="s">
        <v>214</v>
      </c>
      <c r="C166" s="312"/>
      <c r="D166" s="312"/>
      <c r="E166" s="312"/>
      <c r="F166" s="312" t="s">
        <v>215</v>
      </c>
      <c r="G166" s="332"/>
      <c r="H166" s="343" t="s">
        <v>216</v>
      </c>
      <c r="I166" s="333"/>
      <c r="J166" s="333"/>
      <c r="K166" s="333" t="s">
        <v>217</v>
      </c>
      <c r="L166" s="334"/>
      <c r="M166" s="311" t="s">
        <v>218</v>
      </c>
      <c r="N166" s="312"/>
      <c r="O166" s="312"/>
      <c r="P166" s="312" t="s">
        <v>219</v>
      </c>
      <c r="Q166" s="313"/>
    </row>
    <row r="167" spans="1:20">
      <c r="A167" s="4" t="s">
        <v>22</v>
      </c>
      <c r="B167" s="16" t="s">
        <v>91</v>
      </c>
      <c r="C167" s="17" t="s">
        <v>24</v>
      </c>
      <c r="D167" s="17" t="s">
        <v>29</v>
      </c>
      <c r="E167" s="17" t="s">
        <v>31</v>
      </c>
      <c r="F167" s="344" t="s">
        <v>28</v>
      </c>
      <c r="G167" s="345"/>
      <c r="H167" s="65" t="s">
        <v>24</v>
      </c>
      <c r="I167" s="66" t="s">
        <v>30</v>
      </c>
      <c r="J167" s="66" t="s">
        <v>31</v>
      </c>
      <c r="K167" s="346" t="s">
        <v>28</v>
      </c>
      <c r="L167" s="347"/>
      <c r="M167" s="16" t="s">
        <v>24</v>
      </c>
      <c r="N167" s="17" t="s">
        <v>29</v>
      </c>
      <c r="O167" s="17" t="s">
        <v>30</v>
      </c>
      <c r="P167" s="344" t="s">
        <v>28</v>
      </c>
      <c r="Q167" s="350"/>
    </row>
    <row r="168" spans="1:20">
      <c r="A168" s="4" t="s">
        <v>34</v>
      </c>
      <c r="B168" s="16" t="s">
        <v>36</v>
      </c>
      <c r="C168" s="17" t="s">
        <v>44</v>
      </c>
      <c r="D168" s="17" t="s">
        <v>44</v>
      </c>
      <c r="E168" s="17" t="s">
        <v>96</v>
      </c>
      <c r="F168" s="344" t="s">
        <v>38</v>
      </c>
      <c r="G168" s="345"/>
      <c r="H168" s="65" t="s">
        <v>36</v>
      </c>
      <c r="I168" s="66" t="s">
        <v>44</v>
      </c>
      <c r="J168" s="66" t="s">
        <v>96</v>
      </c>
      <c r="K168" s="346" t="s">
        <v>38</v>
      </c>
      <c r="L168" s="347"/>
      <c r="M168" s="16" t="s">
        <v>36</v>
      </c>
      <c r="N168" s="17" t="s">
        <v>44</v>
      </c>
      <c r="O168" s="17" t="s">
        <v>95</v>
      </c>
      <c r="P168" s="344" t="s">
        <v>38</v>
      </c>
      <c r="Q168" s="350"/>
    </row>
    <row r="169" spans="1:20">
      <c r="A169" s="4" t="s">
        <v>149</v>
      </c>
      <c r="B169" s="13">
        <v>14</v>
      </c>
      <c r="C169" s="14">
        <v>17</v>
      </c>
      <c r="D169" s="14">
        <v>18</v>
      </c>
      <c r="E169" s="14">
        <v>32</v>
      </c>
      <c r="F169" s="14" t="s">
        <v>101</v>
      </c>
      <c r="G169" s="15" t="s">
        <v>102</v>
      </c>
      <c r="H169" s="62">
        <v>20</v>
      </c>
      <c r="I169" s="63">
        <v>30</v>
      </c>
      <c r="J169" s="63">
        <v>43</v>
      </c>
      <c r="K169" s="63" t="s">
        <v>101</v>
      </c>
      <c r="L169" s="94" t="s">
        <v>102</v>
      </c>
      <c r="M169" s="13">
        <v>15</v>
      </c>
      <c r="N169" s="14">
        <v>17</v>
      </c>
      <c r="O169" s="14">
        <v>23</v>
      </c>
      <c r="P169" s="14" t="s">
        <v>101</v>
      </c>
      <c r="Q169" s="186" t="s">
        <v>102</v>
      </c>
    </row>
    <row r="170" spans="1:20">
      <c r="A170" s="4" t="s">
        <v>48</v>
      </c>
      <c r="B170" s="13">
        <v>18</v>
      </c>
      <c r="C170" s="14">
        <v>58</v>
      </c>
      <c r="D170" s="14">
        <v>39</v>
      </c>
      <c r="E170" s="14">
        <v>3</v>
      </c>
      <c r="F170" s="312" t="s">
        <v>20</v>
      </c>
      <c r="G170" s="332"/>
      <c r="H170" s="62">
        <v>81</v>
      </c>
      <c r="I170" s="63">
        <v>51</v>
      </c>
      <c r="J170" s="63">
        <v>7</v>
      </c>
      <c r="K170" s="333" t="s">
        <v>20</v>
      </c>
      <c r="L170" s="334"/>
      <c r="M170" s="13">
        <v>27</v>
      </c>
      <c r="N170" s="14">
        <v>87</v>
      </c>
      <c r="O170" s="14">
        <v>13</v>
      </c>
      <c r="P170" s="312" t="s">
        <v>20</v>
      </c>
      <c r="Q170" s="313"/>
    </row>
    <row r="171" spans="1:20">
      <c r="A171" s="6" t="s">
        <v>49</v>
      </c>
      <c r="B171" s="19">
        <v>327.27</v>
      </c>
      <c r="C171" s="20">
        <v>359.09</v>
      </c>
      <c r="D171" s="20">
        <v>390.90499999999997</v>
      </c>
      <c r="E171" s="20">
        <v>454.54500000000002</v>
      </c>
      <c r="F171" s="21">
        <v>8.33</v>
      </c>
      <c r="G171" s="22">
        <v>16.670000000000002</v>
      </c>
      <c r="H171" s="69">
        <v>340.91</v>
      </c>
      <c r="I171" s="71">
        <v>354.55</v>
      </c>
      <c r="J171" s="71">
        <v>427.279</v>
      </c>
      <c r="K171" s="168">
        <v>12.5</v>
      </c>
      <c r="L171" s="220">
        <v>25</v>
      </c>
      <c r="M171" s="19">
        <v>281.82</v>
      </c>
      <c r="N171" s="20">
        <v>295.45999999999998</v>
      </c>
      <c r="O171" s="20">
        <v>331.82</v>
      </c>
      <c r="P171" s="21">
        <v>20.83</v>
      </c>
      <c r="Q171" s="188">
        <v>29.17</v>
      </c>
    </row>
    <row r="172" spans="1:20">
      <c r="A172" s="6" t="s">
        <v>54</v>
      </c>
      <c r="B172" s="19">
        <f t="shared" ref="B172:E172" si="102">B171*0.1</f>
        <v>32.726999999999997</v>
      </c>
      <c r="C172" s="20">
        <f t="shared" si="102"/>
        <v>35.908999999999999</v>
      </c>
      <c r="D172" s="20">
        <f t="shared" si="102"/>
        <v>39.090499999999999</v>
      </c>
      <c r="E172" s="20">
        <f t="shared" si="102"/>
        <v>45.454500000000003</v>
      </c>
      <c r="F172" s="21" t="s">
        <v>46</v>
      </c>
      <c r="G172" s="22" t="s">
        <v>46</v>
      </c>
      <c r="H172" s="69">
        <f t="shared" ref="H172:J172" si="103">H171*0.1</f>
        <v>34.091000000000001</v>
      </c>
      <c r="I172" s="71">
        <f t="shared" si="103"/>
        <v>35.455000000000005</v>
      </c>
      <c r="J172" s="71">
        <f t="shared" si="103"/>
        <v>42.727900000000005</v>
      </c>
      <c r="K172" s="168" t="s">
        <v>46</v>
      </c>
      <c r="L172" s="220" t="s">
        <v>46</v>
      </c>
      <c r="M172" s="19">
        <f t="shared" ref="M172:O172" si="104">M171*0.1</f>
        <v>28.182000000000002</v>
      </c>
      <c r="N172" s="20">
        <f t="shared" si="104"/>
        <v>29.545999999999999</v>
      </c>
      <c r="O172" s="20">
        <f t="shared" si="104"/>
        <v>33.182000000000002</v>
      </c>
      <c r="P172" s="21" t="s">
        <v>46</v>
      </c>
      <c r="Q172" s="188" t="s">
        <v>46</v>
      </c>
    </row>
    <row r="173" spans="1:20">
      <c r="A173" s="6" t="s">
        <v>55</v>
      </c>
      <c r="B173" s="23" t="s">
        <v>46</v>
      </c>
      <c r="C173" s="24" t="s">
        <v>46</v>
      </c>
      <c r="D173" s="24" t="s">
        <v>46</v>
      </c>
      <c r="E173" s="24" t="s">
        <v>46</v>
      </c>
      <c r="F173" s="21">
        <f t="shared" ref="F173:G173" si="105">F171*0.2</f>
        <v>1.6660000000000001</v>
      </c>
      <c r="G173" s="22">
        <f t="shared" si="105"/>
        <v>3.3340000000000005</v>
      </c>
      <c r="H173" s="101" t="s">
        <v>46</v>
      </c>
      <c r="I173" s="102" t="s">
        <v>46</v>
      </c>
      <c r="J173" s="102" t="s">
        <v>46</v>
      </c>
      <c r="K173" s="168">
        <f t="shared" ref="K173:L173" si="106">K171*0.2</f>
        <v>2.5</v>
      </c>
      <c r="L173" s="220">
        <f t="shared" si="106"/>
        <v>5</v>
      </c>
      <c r="M173" s="23" t="s">
        <v>46</v>
      </c>
      <c r="N173" s="24" t="s">
        <v>46</v>
      </c>
      <c r="O173" s="24" t="s">
        <v>46</v>
      </c>
      <c r="P173" s="21">
        <f t="shared" ref="P173:Q173" si="107">P171*0.2</f>
        <v>4.1659999999999995</v>
      </c>
      <c r="Q173" s="188">
        <f t="shared" si="107"/>
        <v>5.8340000000000005</v>
      </c>
    </row>
    <row r="174" spans="1:20">
      <c r="A174" s="6" t="s">
        <v>56</v>
      </c>
      <c r="B174" s="19">
        <f>B171+B172</f>
        <v>359.99699999999996</v>
      </c>
      <c r="C174" s="20">
        <f>C171+C172</f>
        <v>394.99899999999997</v>
      </c>
      <c r="D174" s="20">
        <f>D171+D172</f>
        <v>429.99549999999999</v>
      </c>
      <c r="E174" s="20">
        <f>E171+E172</f>
        <v>499.99950000000001</v>
      </c>
      <c r="F174" s="21">
        <f t="shared" ref="F174:G174" si="108">F171+F173</f>
        <v>9.9960000000000004</v>
      </c>
      <c r="G174" s="22">
        <f t="shared" si="108"/>
        <v>20.004000000000001</v>
      </c>
      <c r="H174" s="69">
        <f>H171+H172</f>
        <v>375.00100000000003</v>
      </c>
      <c r="I174" s="71">
        <f>I171+I172</f>
        <v>390.005</v>
      </c>
      <c r="J174" s="71">
        <f>J171+J172</f>
        <v>470.00689999999997</v>
      </c>
      <c r="K174" s="168">
        <f t="shared" ref="K174:L174" si="109">K171+K173</f>
        <v>15</v>
      </c>
      <c r="L174" s="220">
        <f t="shared" si="109"/>
        <v>30</v>
      </c>
      <c r="M174" s="19">
        <f>M171+M172</f>
        <v>310.00200000000001</v>
      </c>
      <c r="N174" s="20">
        <f>N171+N172</f>
        <v>325.00599999999997</v>
      </c>
      <c r="O174" s="20">
        <f>O171+O172</f>
        <v>365.00200000000001</v>
      </c>
      <c r="P174" s="21">
        <f t="shared" ref="P174:Q174" si="110">P171+P173</f>
        <v>24.995999999999999</v>
      </c>
      <c r="Q174" s="188">
        <f t="shared" si="110"/>
        <v>35.004000000000005</v>
      </c>
    </row>
    <row r="175" spans="1:20">
      <c r="A175" s="6" t="s">
        <v>57</v>
      </c>
      <c r="B175" s="23">
        <v>35</v>
      </c>
      <c r="C175" s="24">
        <v>35</v>
      </c>
      <c r="D175" s="24">
        <v>35</v>
      </c>
      <c r="E175" s="24">
        <v>45</v>
      </c>
      <c r="F175" s="21" t="s">
        <v>46</v>
      </c>
      <c r="G175" s="22" t="s">
        <v>46</v>
      </c>
      <c r="H175" s="101">
        <v>95</v>
      </c>
      <c r="I175" s="102">
        <v>100</v>
      </c>
      <c r="J175" s="102">
        <v>120</v>
      </c>
      <c r="K175" s="168" t="s">
        <v>46</v>
      </c>
      <c r="L175" s="220" t="s">
        <v>46</v>
      </c>
      <c r="M175" s="23">
        <v>100</v>
      </c>
      <c r="N175" s="24">
        <v>105</v>
      </c>
      <c r="O175" s="24">
        <v>110</v>
      </c>
      <c r="P175" s="21" t="s">
        <v>46</v>
      </c>
      <c r="Q175" s="188" t="s">
        <v>46</v>
      </c>
    </row>
    <row r="176" spans="1:20">
      <c r="A176" s="6" t="s">
        <v>54</v>
      </c>
      <c r="B176" s="19"/>
      <c r="C176" s="20"/>
      <c r="D176" s="20"/>
      <c r="E176" s="20"/>
      <c r="F176" s="21" t="s">
        <v>46</v>
      </c>
      <c r="G176" s="22" t="s">
        <v>46</v>
      </c>
      <c r="H176" s="69"/>
      <c r="I176" s="71"/>
      <c r="J176" s="71"/>
      <c r="K176" s="168" t="s">
        <v>46</v>
      </c>
      <c r="L176" s="220" t="s">
        <v>46</v>
      </c>
      <c r="M176" s="19"/>
      <c r="N176" s="20"/>
      <c r="O176" s="20"/>
      <c r="P176" s="21" t="s">
        <v>46</v>
      </c>
      <c r="Q176" s="188" t="s">
        <v>46</v>
      </c>
    </row>
    <row r="177" spans="1:17">
      <c r="A177" s="6" t="s">
        <v>58</v>
      </c>
      <c r="B177" s="19">
        <f t="shared" ref="B177:E177" si="111">B175+B176</f>
        <v>35</v>
      </c>
      <c r="C177" s="20">
        <f t="shared" si="111"/>
        <v>35</v>
      </c>
      <c r="D177" s="20">
        <f t="shared" si="111"/>
        <v>35</v>
      </c>
      <c r="E177" s="20">
        <f t="shared" si="111"/>
        <v>45</v>
      </c>
      <c r="F177" s="21">
        <v>5</v>
      </c>
      <c r="G177" s="22">
        <v>5</v>
      </c>
      <c r="H177" s="69">
        <f t="shared" ref="H177:J177" si="112">H175+H176</f>
        <v>95</v>
      </c>
      <c r="I177" s="71">
        <f t="shared" si="112"/>
        <v>100</v>
      </c>
      <c r="J177" s="71">
        <f t="shared" si="112"/>
        <v>120</v>
      </c>
      <c r="K177" s="168">
        <v>5</v>
      </c>
      <c r="L177" s="220">
        <v>5</v>
      </c>
      <c r="M177" s="19">
        <f t="shared" ref="M177:O177" si="113">M175+M176</f>
        <v>100</v>
      </c>
      <c r="N177" s="20">
        <f t="shared" si="113"/>
        <v>105</v>
      </c>
      <c r="O177" s="20">
        <f t="shared" si="113"/>
        <v>110</v>
      </c>
      <c r="P177" s="21">
        <v>5</v>
      </c>
      <c r="Q177" s="188">
        <v>5</v>
      </c>
    </row>
    <row r="178" spans="1:17">
      <c r="A178" s="6" t="s">
        <v>59</v>
      </c>
      <c r="B178" s="19">
        <v>41.67</v>
      </c>
      <c r="C178" s="20">
        <v>41.67</v>
      </c>
      <c r="D178" s="20">
        <v>41.67</v>
      </c>
      <c r="E178" s="20">
        <v>41.67</v>
      </c>
      <c r="F178" s="21" t="s">
        <v>46</v>
      </c>
      <c r="G178" s="22" t="s">
        <v>46</v>
      </c>
      <c r="H178" s="69">
        <v>33.33</v>
      </c>
      <c r="I178" s="71">
        <v>33.33</v>
      </c>
      <c r="J178" s="71">
        <v>33.33</v>
      </c>
      <c r="K178" s="168" t="s">
        <v>46</v>
      </c>
      <c r="L178" s="220" t="s">
        <v>46</v>
      </c>
      <c r="M178" s="19">
        <v>33.33</v>
      </c>
      <c r="N178" s="20">
        <v>33.33</v>
      </c>
      <c r="O178" s="20">
        <v>33.33</v>
      </c>
      <c r="P178" s="21" t="s">
        <v>46</v>
      </c>
      <c r="Q178" s="188" t="s">
        <v>46</v>
      </c>
    </row>
    <row r="179" spans="1:17">
      <c r="A179" s="6" t="s">
        <v>55</v>
      </c>
      <c r="B179" s="19">
        <f>B178*0.2</f>
        <v>8.3340000000000014</v>
      </c>
      <c r="C179" s="20">
        <f>C178*0.2</f>
        <v>8.3340000000000014</v>
      </c>
      <c r="D179" s="20">
        <f>D178*0.2</f>
        <v>8.3340000000000014</v>
      </c>
      <c r="E179" s="20">
        <f>E178*0.2</f>
        <v>8.3340000000000014</v>
      </c>
      <c r="F179" s="21" t="s">
        <v>46</v>
      </c>
      <c r="G179" s="22" t="s">
        <v>46</v>
      </c>
      <c r="H179" s="69">
        <f>H178*0.2</f>
        <v>6.6660000000000004</v>
      </c>
      <c r="I179" s="71">
        <f>I178*0.2</f>
        <v>6.6660000000000004</v>
      </c>
      <c r="J179" s="71">
        <f>J178*0.2</f>
        <v>6.6660000000000004</v>
      </c>
      <c r="K179" s="168" t="s">
        <v>46</v>
      </c>
      <c r="L179" s="220" t="s">
        <v>46</v>
      </c>
      <c r="M179" s="19">
        <f>M178*0.2</f>
        <v>6.6660000000000004</v>
      </c>
      <c r="N179" s="20">
        <f>N178*0.2</f>
        <v>6.6660000000000004</v>
      </c>
      <c r="O179" s="20">
        <f>O178*0.2</f>
        <v>6.6660000000000004</v>
      </c>
      <c r="P179" s="21" t="s">
        <v>46</v>
      </c>
      <c r="Q179" s="188" t="s">
        <v>46</v>
      </c>
    </row>
    <row r="180" spans="1:17">
      <c r="A180" s="6" t="s">
        <v>60</v>
      </c>
      <c r="B180" s="19">
        <f t="shared" ref="B180:E180" si="114">B178+B179</f>
        <v>50.004000000000005</v>
      </c>
      <c r="C180" s="20">
        <f t="shared" si="114"/>
        <v>50.004000000000005</v>
      </c>
      <c r="D180" s="20">
        <f t="shared" si="114"/>
        <v>50.004000000000005</v>
      </c>
      <c r="E180" s="20">
        <f t="shared" si="114"/>
        <v>50.004000000000005</v>
      </c>
      <c r="F180" s="21" t="s">
        <v>46</v>
      </c>
      <c r="G180" s="22" t="s">
        <v>46</v>
      </c>
      <c r="H180" s="69">
        <f t="shared" ref="H180:J180" si="115">H178+H179</f>
        <v>39.995999999999995</v>
      </c>
      <c r="I180" s="71">
        <f t="shared" si="115"/>
        <v>39.995999999999995</v>
      </c>
      <c r="J180" s="71">
        <f t="shared" si="115"/>
        <v>39.995999999999995</v>
      </c>
      <c r="K180" s="168" t="s">
        <v>46</v>
      </c>
      <c r="L180" s="220" t="s">
        <v>46</v>
      </c>
      <c r="M180" s="19">
        <f t="shared" ref="M180:O180" si="116">M178+M179</f>
        <v>39.995999999999995</v>
      </c>
      <c r="N180" s="20">
        <f t="shared" si="116"/>
        <v>39.995999999999995</v>
      </c>
      <c r="O180" s="20">
        <f t="shared" si="116"/>
        <v>39.995999999999995</v>
      </c>
      <c r="P180" s="21" t="s">
        <v>46</v>
      </c>
      <c r="Q180" s="188" t="s">
        <v>46</v>
      </c>
    </row>
    <row r="181" spans="1:17">
      <c r="A181" s="72" t="s">
        <v>61</v>
      </c>
      <c r="B181" s="25">
        <f t="shared" ref="B181:E181" si="117">B180+B177+B174</f>
        <v>445.00099999999998</v>
      </c>
      <c r="C181" s="26">
        <f t="shared" si="117"/>
        <v>480.00299999999999</v>
      </c>
      <c r="D181" s="26">
        <f t="shared" si="117"/>
        <v>514.99950000000001</v>
      </c>
      <c r="E181" s="26">
        <f t="shared" si="117"/>
        <v>595.00350000000003</v>
      </c>
      <c r="F181" s="26">
        <f t="shared" ref="F181:G181" si="118">F174+F177</f>
        <v>14.996</v>
      </c>
      <c r="G181" s="27">
        <f t="shared" si="118"/>
        <v>25.004000000000001</v>
      </c>
      <c r="H181" s="73">
        <f t="shared" ref="H181:J181" si="119">H180+H177+H174</f>
        <v>509.99700000000001</v>
      </c>
      <c r="I181" s="74">
        <f t="shared" si="119"/>
        <v>530.00099999999998</v>
      </c>
      <c r="J181" s="74">
        <f t="shared" si="119"/>
        <v>630.00289999999995</v>
      </c>
      <c r="K181" s="74">
        <f t="shared" ref="K181:L181" si="120">K174+K177</f>
        <v>20</v>
      </c>
      <c r="L181" s="241">
        <f t="shared" si="120"/>
        <v>35</v>
      </c>
      <c r="M181" s="25">
        <f t="shared" ref="M181:O181" si="121">M180+M177+M174</f>
        <v>449.99799999999999</v>
      </c>
      <c r="N181" s="26">
        <f t="shared" si="121"/>
        <v>470.00199999999995</v>
      </c>
      <c r="O181" s="26">
        <f t="shared" si="121"/>
        <v>514.99800000000005</v>
      </c>
      <c r="P181" s="26">
        <f t="shared" ref="P181:Q181" si="122">P174+P177</f>
        <v>29.995999999999999</v>
      </c>
      <c r="Q181" s="242">
        <f t="shared" si="122"/>
        <v>40.004000000000005</v>
      </c>
    </row>
    <row r="182" spans="1:17">
      <c r="A182" s="6" t="s">
        <v>67</v>
      </c>
      <c r="B182" s="19">
        <f t="shared" ref="B182:E182" si="123">B181-B180</f>
        <v>394.99699999999996</v>
      </c>
      <c r="C182" s="20">
        <f t="shared" si="123"/>
        <v>429.99899999999997</v>
      </c>
      <c r="D182" s="20">
        <f t="shared" si="123"/>
        <v>464.99549999999999</v>
      </c>
      <c r="E182" s="20">
        <f t="shared" si="123"/>
        <v>544.99950000000001</v>
      </c>
      <c r="F182" s="21">
        <v>30</v>
      </c>
      <c r="G182" s="22">
        <v>30</v>
      </c>
      <c r="H182" s="69">
        <f t="shared" ref="H182:J182" si="124">H181-H180</f>
        <v>470.00100000000003</v>
      </c>
      <c r="I182" s="71">
        <f t="shared" si="124"/>
        <v>490.005</v>
      </c>
      <c r="J182" s="71">
        <f t="shared" si="124"/>
        <v>590.00689999999997</v>
      </c>
      <c r="K182" s="168">
        <v>30</v>
      </c>
      <c r="L182" s="220">
        <v>30</v>
      </c>
      <c r="M182" s="19">
        <f t="shared" ref="M182:O182" si="125">M181-M180</f>
        <v>410.00200000000001</v>
      </c>
      <c r="N182" s="20">
        <f t="shared" si="125"/>
        <v>430.00599999999997</v>
      </c>
      <c r="O182" s="20">
        <f t="shared" si="125"/>
        <v>475.00200000000007</v>
      </c>
      <c r="P182" s="21">
        <v>30</v>
      </c>
      <c r="Q182" s="188">
        <v>30</v>
      </c>
    </row>
    <row r="183" spans="1:17">
      <c r="A183" s="6" t="s">
        <v>68</v>
      </c>
      <c r="B183" s="19">
        <v>41.67</v>
      </c>
      <c r="C183" s="20">
        <v>41.67</v>
      </c>
      <c r="D183" s="20">
        <v>41.67</v>
      </c>
      <c r="E183" s="20">
        <v>41.67</v>
      </c>
      <c r="F183" s="20">
        <v>0</v>
      </c>
      <c r="G183" s="29">
        <v>0</v>
      </c>
      <c r="H183" s="69">
        <v>41.67</v>
      </c>
      <c r="I183" s="71">
        <v>41.67</v>
      </c>
      <c r="J183" s="71">
        <v>41.67</v>
      </c>
      <c r="K183" s="71">
        <v>0</v>
      </c>
      <c r="L183" s="100">
        <v>0</v>
      </c>
      <c r="M183" s="19">
        <v>41.67</v>
      </c>
      <c r="N183" s="20">
        <v>41.67</v>
      </c>
      <c r="O183" s="20">
        <v>41.67</v>
      </c>
      <c r="P183" s="20">
        <v>0</v>
      </c>
      <c r="Q183" s="194">
        <v>0</v>
      </c>
    </row>
    <row r="184" spans="1:17">
      <c r="A184" s="6" t="s">
        <v>55</v>
      </c>
      <c r="B184" s="19">
        <v>8.3340000000000014</v>
      </c>
      <c r="C184" s="20">
        <v>8.3340000000000014</v>
      </c>
      <c r="D184" s="20">
        <v>8.3340000000000014</v>
      </c>
      <c r="E184" s="20">
        <v>8.3340000000000014</v>
      </c>
      <c r="F184" s="24">
        <v>0</v>
      </c>
      <c r="G184" s="30">
        <v>0</v>
      </c>
      <c r="H184" s="69">
        <v>8.3340000000000014</v>
      </c>
      <c r="I184" s="71">
        <v>8.3340000000000014</v>
      </c>
      <c r="J184" s="71">
        <v>8.3340000000000014</v>
      </c>
      <c r="K184" s="102">
        <v>0</v>
      </c>
      <c r="L184" s="103">
        <v>0</v>
      </c>
      <c r="M184" s="19">
        <v>8.3340000000000014</v>
      </c>
      <c r="N184" s="20">
        <v>8.3340000000000014</v>
      </c>
      <c r="O184" s="20">
        <v>8.3340000000000014</v>
      </c>
      <c r="P184" s="24">
        <v>0</v>
      </c>
      <c r="Q184" s="243">
        <v>0</v>
      </c>
    </row>
    <row r="185" spans="1:17">
      <c r="A185" s="6" t="s">
        <v>69</v>
      </c>
      <c r="B185" s="19">
        <v>50.004000000000005</v>
      </c>
      <c r="C185" s="20">
        <v>50.004000000000005</v>
      </c>
      <c r="D185" s="20">
        <v>50.004000000000005</v>
      </c>
      <c r="E185" s="20">
        <v>50.004000000000005</v>
      </c>
      <c r="F185" s="24">
        <v>0</v>
      </c>
      <c r="G185" s="30">
        <v>0</v>
      </c>
      <c r="H185" s="69">
        <v>50.004000000000005</v>
      </c>
      <c r="I185" s="71">
        <v>50.004000000000005</v>
      </c>
      <c r="J185" s="71">
        <v>50.004000000000005</v>
      </c>
      <c r="K185" s="102">
        <v>0</v>
      </c>
      <c r="L185" s="103">
        <v>0</v>
      </c>
      <c r="M185" s="19">
        <v>50.004000000000005</v>
      </c>
      <c r="N185" s="20">
        <v>50.004000000000005</v>
      </c>
      <c r="O185" s="20">
        <v>50.004000000000005</v>
      </c>
      <c r="P185" s="24">
        <v>0</v>
      </c>
      <c r="Q185" s="243">
        <v>0</v>
      </c>
    </row>
    <row r="186" spans="1:17">
      <c r="A186" s="6" t="s">
        <v>70</v>
      </c>
      <c r="B186" s="19">
        <v>6.66</v>
      </c>
      <c r="C186" s="20">
        <v>6.66</v>
      </c>
      <c r="D186" s="20">
        <v>6.66</v>
      </c>
      <c r="E186" s="20">
        <v>6.66</v>
      </c>
      <c r="F186" s="20">
        <v>0</v>
      </c>
      <c r="G186" s="29">
        <v>0</v>
      </c>
      <c r="H186" s="69">
        <v>6.66</v>
      </c>
      <c r="I186" s="71">
        <v>6.66</v>
      </c>
      <c r="J186" s="71">
        <v>6.66</v>
      </c>
      <c r="K186" s="71">
        <v>0</v>
      </c>
      <c r="L186" s="100">
        <v>0</v>
      </c>
      <c r="M186" s="19">
        <v>6.66</v>
      </c>
      <c r="N186" s="20">
        <v>6.66</v>
      </c>
      <c r="O186" s="20">
        <v>6.66</v>
      </c>
      <c r="P186" s="20">
        <v>0</v>
      </c>
      <c r="Q186" s="194">
        <v>0</v>
      </c>
    </row>
    <row r="187" spans="1:17">
      <c r="A187" s="10" t="s">
        <v>55</v>
      </c>
      <c r="B187" s="19">
        <v>1.3320000000000001</v>
      </c>
      <c r="C187" s="20">
        <v>1.3320000000000001</v>
      </c>
      <c r="D187" s="20">
        <v>1.3320000000000001</v>
      </c>
      <c r="E187" s="20">
        <v>1.3320000000000001</v>
      </c>
      <c r="F187" s="20">
        <v>0</v>
      </c>
      <c r="G187" s="29">
        <v>0</v>
      </c>
      <c r="H187" s="69">
        <v>1.3320000000000001</v>
      </c>
      <c r="I187" s="71">
        <v>1.3320000000000001</v>
      </c>
      <c r="J187" s="71">
        <v>1.3320000000000001</v>
      </c>
      <c r="K187" s="71">
        <v>0</v>
      </c>
      <c r="L187" s="100">
        <v>0</v>
      </c>
      <c r="M187" s="19">
        <v>1.3320000000000001</v>
      </c>
      <c r="N187" s="20">
        <v>1.3320000000000001</v>
      </c>
      <c r="O187" s="20">
        <v>1.3320000000000001</v>
      </c>
      <c r="P187" s="20">
        <v>0</v>
      </c>
      <c r="Q187" s="194">
        <v>0</v>
      </c>
    </row>
    <row r="188" spans="1:17">
      <c r="A188" s="10" t="s">
        <v>71</v>
      </c>
      <c r="B188" s="19">
        <v>2.5</v>
      </c>
      <c r="C188" s="20">
        <v>2.5</v>
      </c>
      <c r="D188" s="20">
        <v>2.5</v>
      </c>
      <c r="E188" s="20">
        <v>2.5</v>
      </c>
      <c r="F188" s="20">
        <v>0</v>
      </c>
      <c r="G188" s="29">
        <v>0</v>
      </c>
      <c r="H188" s="69">
        <v>2.5</v>
      </c>
      <c r="I188" s="71">
        <v>2.5</v>
      </c>
      <c r="J188" s="71">
        <v>2.5</v>
      </c>
      <c r="K188" s="71">
        <v>0</v>
      </c>
      <c r="L188" s="100">
        <v>0</v>
      </c>
      <c r="M188" s="19">
        <v>2.5</v>
      </c>
      <c r="N188" s="20">
        <v>2.5</v>
      </c>
      <c r="O188" s="20">
        <v>2.5</v>
      </c>
      <c r="P188" s="20">
        <v>0</v>
      </c>
      <c r="Q188" s="194">
        <v>0</v>
      </c>
    </row>
    <row r="189" spans="1:17">
      <c r="A189" s="77" t="s">
        <v>55</v>
      </c>
      <c r="B189" s="32">
        <v>0.5</v>
      </c>
      <c r="C189" s="33">
        <v>0.5</v>
      </c>
      <c r="D189" s="33">
        <v>0.5</v>
      </c>
      <c r="E189" s="33">
        <v>0.5</v>
      </c>
      <c r="F189" s="33">
        <v>0</v>
      </c>
      <c r="G189" s="34">
        <v>0</v>
      </c>
      <c r="H189" s="110">
        <v>0.5</v>
      </c>
      <c r="I189" s="111">
        <v>0.5</v>
      </c>
      <c r="J189" s="111">
        <v>0.5</v>
      </c>
      <c r="K189" s="111">
        <v>0</v>
      </c>
      <c r="L189" s="185">
        <v>0</v>
      </c>
      <c r="M189" s="113">
        <v>0.5</v>
      </c>
      <c r="N189" s="92">
        <v>0.5</v>
      </c>
      <c r="O189" s="92">
        <v>0.5</v>
      </c>
      <c r="P189" s="92">
        <v>0</v>
      </c>
      <c r="Q189" s="278">
        <v>0</v>
      </c>
    </row>
    <row r="190" spans="1:17">
      <c r="A190" s="12" t="s">
        <v>0</v>
      </c>
      <c r="B190" s="328" t="s">
        <v>220</v>
      </c>
      <c r="C190" s="329"/>
      <c r="D190" s="329"/>
      <c r="E190" s="335"/>
      <c r="F190" s="336" t="s">
        <v>221</v>
      </c>
      <c r="G190" s="337"/>
      <c r="H190" s="337"/>
      <c r="I190" s="337"/>
      <c r="J190" s="338"/>
      <c r="K190" s="328" t="s">
        <v>222</v>
      </c>
      <c r="L190" s="335"/>
      <c r="M190" s="336" t="s">
        <v>223</v>
      </c>
      <c r="N190" s="337"/>
      <c r="O190" s="337"/>
      <c r="P190" s="337"/>
      <c r="Q190" s="342"/>
    </row>
    <row r="191" spans="1:17">
      <c r="A191" s="4" t="s">
        <v>5</v>
      </c>
      <c r="B191" s="392" t="s">
        <v>46</v>
      </c>
      <c r="C191" s="291"/>
      <c r="D191" s="291"/>
      <c r="E191" s="306"/>
      <c r="F191" s="307" t="s">
        <v>224</v>
      </c>
      <c r="G191" s="308"/>
      <c r="H191" s="308"/>
      <c r="I191" s="308"/>
      <c r="J191" s="309"/>
      <c r="K191" s="290" t="s">
        <v>225</v>
      </c>
      <c r="L191" s="306"/>
      <c r="M191" s="307" t="s">
        <v>226</v>
      </c>
      <c r="N191" s="308"/>
      <c r="O191" s="308"/>
      <c r="P191" s="308"/>
      <c r="Q191" s="310"/>
    </row>
    <row r="192" spans="1:17">
      <c r="A192" s="4" t="s">
        <v>10</v>
      </c>
      <c r="B192" s="320" t="s">
        <v>20</v>
      </c>
      <c r="C192" s="321"/>
      <c r="D192" s="321"/>
      <c r="E192" s="322"/>
      <c r="F192" s="317" t="s">
        <v>227</v>
      </c>
      <c r="G192" s="318"/>
      <c r="H192" s="318"/>
      <c r="I192" s="318"/>
      <c r="J192" s="319"/>
      <c r="K192" s="320" t="s">
        <v>228</v>
      </c>
      <c r="L192" s="322"/>
      <c r="M192" s="317" t="s">
        <v>229</v>
      </c>
      <c r="N192" s="318"/>
      <c r="O192" s="318"/>
      <c r="P192" s="318"/>
      <c r="Q192" s="323"/>
    </row>
    <row r="193" spans="1:17">
      <c r="A193" s="4" t="s">
        <v>15</v>
      </c>
      <c r="B193" s="290" t="s">
        <v>230</v>
      </c>
      <c r="C193" s="291"/>
      <c r="D193" s="291"/>
      <c r="E193" s="306"/>
      <c r="F193" s="307" t="s">
        <v>19</v>
      </c>
      <c r="G193" s="308"/>
      <c r="H193" s="308"/>
      <c r="I193" s="308" t="s">
        <v>231</v>
      </c>
      <c r="J193" s="309"/>
      <c r="K193" s="290" t="s">
        <v>232</v>
      </c>
      <c r="L193" s="306"/>
      <c r="M193" s="307" t="s">
        <v>233</v>
      </c>
      <c r="N193" s="308"/>
      <c r="O193" s="308"/>
      <c r="P193" s="308" t="s">
        <v>234</v>
      </c>
      <c r="Q193" s="310"/>
    </row>
    <row r="194" spans="1:17">
      <c r="A194" s="4" t="s">
        <v>22</v>
      </c>
      <c r="B194" s="120" t="s">
        <v>24</v>
      </c>
      <c r="C194" s="121" t="s">
        <v>235</v>
      </c>
      <c r="D194" s="121" t="s">
        <v>31</v>
      </c>
      <c r="E194" s="122" t="s">
        <v>28</v>
      </c>
      <c r="F194" s="139" t="s">
        <v>24</v>
      </c>
      <c r="G194" s="140" t="s">
        <v>29</v>
      </c>
      <c r="H194" s="140" t="s">
        <v>30</v>
      </c>
      <c r="I194" s="295" t="s">
        <v>28</v>
      </c>
      <c r="J194" s="388"/>
      <c r="K194" s="120" t="s">
        <v>236</v>
      </c>
      <c r="L194" s="122" t="s">
        <v>237</v>
      </c>
      <c r="M194" s="139" t="s">
        <v>24</v>
      </c>
      <c r="N194" s="140" t="s">
        <v>30</v>
      </c>
      <c r="O194" s="140" t="s">
        <v>31</v>
      </c>
      <c r="P194" s="295" t="s">
        <v>28</v>
      </c>
      <c r="Q194" s="296"/>
    </row>
    <row r="195" spans="1:17">
      <c r="A195" s="4" t="s">
        <v>34</v>
      </c>
      <c r="B195" s="120" t="s">
        <v>36</v>
      </c>
      <c r="C195" s="121" t="s">
        <v>44</v>
      </c>
      <c r="D195" s="121" t="s">
        <v>96</v>
      </c>
      <c r="E195" s="122" t="s">
        <v>38</v>
      </c>
      <c r="F195" s="139" t="s">
        <v>36</v>
      </c>
      <c r="G195" s="140" t="s">
        <v>44</v>
      </c>
      <c r="H195" s="140" t="s">
        <v>95</v>
      </c>
      <c r="I195" s="295" t="s">
        <v>38</v>
      </c>
      <c r="J195" s="388"/>
      <c r="K195" s="120" t="s">
        <v>238</v>
      </c>
      <c r="L195" s="122" t="s">
        <v>20</v>
      </c>
      <c r="M195" s="139" t="s">
        <v>36</v>
      </c>
      <c r="N195" s="140" t="s">
        <v>95</v>
      </c>
      <c r="O195" s="140" t="s">
        <v>96</v>
      </c>
      <c r="P195" s="295" t="s">
        <v>38</v>
      </c>
      <c r="Q195" s="296"/>
    </row>
    <row r="196" spans="1:17">
      <c r="A196" s="4" t="s">
        <v>149</v>
      </c>
      <c r="B196" s="117" t="s">
        <v>20</v>
      </c>
      <c r="C196" s="118" t="s">
        <v>239</v>
      </c>
      <c r="D196" s="118" t="s">
        <v>20</v>
      </c>
      <c r="E196" s="119" t="s">
        <v>20</v>
      </c>
      <c r="F196" s="136">
        <v>18</v>
      </c>
      <c r="G196" s="137">
        <v>23</v>
      </c>
      <c r="H196" s="137">
        <v>33</v>
      </c>
      <c r="I196" s="137" t="s">
        <v>101</v>
      </c>
      <c r="J196" s="138" t="s">
        <v>102</v>
      </c>
      <c r="K196" s="117">
        <v>18</v>
      </c>
      <c r="L196" s="119" t="s">
        <v>240</v>
      </c>
      <c r="M196" s="136">
        <v>20</v>
      </c>
      <c r="N196" s="137">
        <v>30</v>
      </c>
      <c r="O196" s="137">
        <v>35</v>
      </c>
      <c r="P196" s="137" t="s">
        <v>101</v>
      </c>
      <c r="Q196" s="155" t="s">
        <v>102</v>
      </c>
    </row>
    <row r="197" spans="1:17">
      <c r="A197" s="4" t="s">
        <v>48</v>
      </c>
      <c r="B197" s="117">
        <v>193</v>
      </c>
      <c r="C197" s="118">
        <v>9</v>
      </c>
      <c r="D197" s="118">
        <v>32</v>
      </c>
      <c r="E197" s="119" t="s">
        <v>20</v>
      </c>
      <c r="F197" s="136">
        <v>230</v>
      </c>
      <c r="G197" s="137">
        <v>38</v>
      </c>
      <c r="H197" s="137">
        <v>13</v>
      </c>
      <c r="I197" s="308" t="s">
        <v>20</v>
      </c>
      <c r="J197" s="309"/>
      <c r="K197" s="117">
        <v>126</v>
      </c>
      <c r="L197" s="119" t="s">
        <v>241</v>
      </c>
      <c r="M197" s="136">
        <v>120</v>
      </c>
      <c r="N197" s="137">
        <v>15</v>
      </c>
      <c r="O197" s="137">
        <v>10</v>
      </c>
      <c r="P197" s="373" t="s">
        <v>46</v>
      </c>
      <c r="Q197" s="310"/>
    </row>
    <row r="198" spans="1:17">
      <c r="A198" s="6" t="s">
        <v>49</v>
      </c>
      <c r="B198" s="244">
        <v>536.36</v>
      </c>
      <c r="C198" s="245">
        <v>572.72</v>
      </c>
      <c r="D198" s="125">
        <v>709.09900000000005</v>
      </c>
      <c r="E198" s="126">
        <v>35</v>
      </c>
      <c r="F198" s="142">
        <v>531.80999999999995</v>
      </c>
      <c r="G198" s="143">
        <v>563.63</v>
      </c>
      <c r="H198" s="143">
        <v>586.36</v>
      </c>
      <c r="I198" s="157">
        <v>37.5</v>
      </c>
      <c r="J198" s="249">
        <v>62.5</v>
      </c>
      <c r="K198" s="123">
        <v>525.45000000000005</v>
      </c>
      <c r="L198" s="380" t="s">
        <v>242</v>
      </c>
      <c r="M198" s="253">
        <v>553.63599999999997</v>
      </c>
      <c r="N198" s="157">
        <v>613.63599999999997</v>
      </c>
      <c r="O198" s="143">
        <v>845.45500000000004</v>
      </c>
      <c r="P198" s="237">
        <v>37.5</v>
      </c>
      <c r="Q198" s="238">
        <v>62.5</v>
      </c>
    </row>
    <row r="199" spans="1:17">
      <c r="A199" s="6" t="s">
        <v>54</v>
      </c>
      <c r="B199" s="244">
        <f>B198*0.1</f>
        <v>53.636000000000003</v>
      </c>
      <c r="C199" s="245">
        <f>C198*0.1</f>
        <v>57.272000000000006</v>
      </c>
      <c r="D199" s="125">
        <f>D198*0.1</f>
        <v>70.909900000000007</v>
      </c>
      <c r="E199" s="214" t="s">
        <v>46</v>
      </c>
      <c r="F199" s="142">
        <f t="shared" ref="F199:H199" si="126">F198*0.1</f>
        <v>53.180999999999997</v>
      </c>
      <c r="G199" s="143">
        <f t="shared" si="126"/>
        <v>56.363</v>
      </c>
      <c r="H199" s="143">
        <f t="shared" si="126"/>
        <v>58.636000000000003</v>
      </c>
      <c r="I199" s="157" t="s">
        <v>46</v>
      </c>
      <c r="J199" s="249" t="s">
        <v>46</v>
      </c>
      <c r="K199" s="123">
        <f t="shared" ref="K199:M199" si="127">K198*0.1</f>
        <v>52.545000000000009</v>
      </c>
      <c r="L199" s="490"/>
      <c r="M199" s="253">
        <f>M198*0.1</f>
        <v>55.363599999999998</v>
      </c>
      <c r="N199" s="157">
        <f>N198*0.1</f>
        <v>61.363599999999998</v>
      </c>
      <c r="O199" s="143">
        <f t="shared" ref="O199" si="128">O198*0.1</f>
        <v>84.545500000000004</v>
      </c>
      <c r="P199" s="237" t="s">
        <v>46</v>
      </c>
      <c r="Q199" s="238" t="s">
        <v>46</v>
      </c>
    </row>
    <row r="200" spans="1:17">
      <c r="A200" s="6" t="s">
        <v>55</v>
      </c>
      <c r="B200" s="246" t="s">
        <v>46</v>
      </c>
      <c r="C200" s="247" t="s">
        <v>46</v>
      </c>
      <c r="D200" s="247" t="s">
        <v>46</v>
      </c>
      <c r="E200" s="214">
        <f>E198*0.2</f>
        <v>7</v>
      </c>
      <c r="F200" s="145" t="s">
        <v>46</v>
      </c>
      <c r="G200" s="146" t="s">
        <v>46</v>
      </c>
      <c r="H200" s="146" t="s">
        <v>46</v>
      </c>
      <c r="I200" s="157">
        <f>I198*0.2</f>
        <v>7.5</v>
      </c>
      <c r="J200" s="249">
        <f>J198*0.2</f>
        <v>12.5</v>
      </c>
      <c r="K200" s="127" t="s">
        <v>46</v>
      </c>
      <c r="L200" s="490"/>
      <c r="M200" s="254" t="s">
        <v>46</v>
      </c>
      <c r="N200" s="255" t="s">
        <v>46</v>
      </c>
      <c r="O200" s="146" t="s">
        <v>46</v>
      </c>
      <c r="P200" s="157">
        <f>P198*0.2</f>
        <v>7.5</v>
      </c>
      <c r="Q200" s="238">
        <v>12.5</v>
      </c>
    </row>
    <row r="201" spans="1:17">
      <c r="A201" s="6" t="s">
        <v>56</v>
      </c>
      <c r="B201" s="244">
        <f>B198+B199</f>
        <v>589.99599999999998</v>
      </c>
      <c r="C201" s="125">
        <f>C198+C199</f>
        <v>629.99200000000008</v>
      </c>
      <c r="D201" s="125">
        <f>D198+D199</f>
        <v>780.00890000000004</v>
      </c>
      <c r="E201" s="126">
        <f>E198+E200</f>
        <v>42</v>
      </c>
      <c r="F201" s="142">
        <f>F198+F199</f>
        <v>584.99099999999999</v>
      </c>
      <c r="G201" s="143">
        <f>G198+G199</f>
        <v>619.99299999999994</v>
      </c>
      <c r="H201" s="143">
        <f>H198+H199</f>
        <v>644.99599999999998</v>
      </c>
      <c r="I201" s="157">
        <f>I198+I200</f>
        <v>45</v>
      </c>
      <c r="J201" s="249">
        <f>J198+J200</f>
        <v>75</v>
      </c>
      <c r="K201" s="123">
        <f>K198+K199</f>
        <v>577.995</v>
      </c>
      <c r="L201" s="382" t="s">
        <v>243</v>
      </c>
      <c r="M201" s="253">
        <f>M198+M199</f>
        <v>608.99959999999999</v>
      </c>
      <c r="N201" s="157">
        <f>N198+N199</f>
        <v>674.99959999999999</v>
      </c>
      <c r="O201" s="143">
        <f>O198+O199</f>
        <v>930.0005000000001</v>
      </c>
      <c r="P201" s="157">
        <f>P198+P200</f>
        <v>45</v>
      </c>
      <c r="Q201" s="275">
        <v>75</v>
      </c>
    </row>
    <row r="202" spans="1:17">
      <c r="A202" s="6" t="s">
        <v>57</v>
      </c>
      <c r="B202" s="248" t="s">
        <v>46</v>
      </c>
      <c r="C202" s="245" t="s">
        <v>46</v>
      </c>
      <c r="D202" s="245" t="s">
        <v>46</v>
      </c>
      <c r="E202" s="214" t="s">
        <v>46</v>
      </c>
      <c r="F202" s="142">
        <v>60</v>
      </c>
      <c r="G202" s="146">
        <v>65</v>
      </c>
      <c r="H202" s="143">
        <v>75</v>
      </c>
      <c r="I202" s="237" t="s">
        <v>46</v>
      </c>
      <c r="J202" s="250" t="s">
        <v>46</v>
      </c>
      <c r="K202" s="123">
        <v>122</v>
      </c>
      <c r="L202" s="490"/>
      <c r="M202" s="256">
        <v>91</v>
      </c>
      <c r="N202" s="237">
        <v>95</v>
      </c>
      <c r="O202" s="143">
        <v>100</v>
      </c>
      <c r="P202" s="237" t="s">
        <v>46</v>
      </c>
      <c r="Q202" s="238" t="s">
        <v>46</v>
      </c>
    </row>
    <row r="203" spans="1:17">
      <c r="A203" s="6" t="s">
        <v>54</v>
      </c>
      <c r="B203" s="248" t="s">
        <v>46</v>
      </c>
      <c r="C203" s="245" t="s">
        <v>46</v>
      </c>
      <c r="D203" s="245" t="s">
        <v>46</v>
      </c>
      <c r="E203" s="214" t="s">
        <v>46</v>
      </c>
      <c r="F203" s="142"/>
      <c r="G203" s="143"/>
      <c r="H203" s="143"/>
      <c r="I203" s="237" t="s">
        <v>46</v>
      </c>
      <c r="J203" s="250" t="s">
        <v>46</v>
      </c>
      <c r="K203" s="123"/>
      <c r="L203" s="490"/>
      <c r="M203" s="256" t="s">
        <v>46</v>
      </c>
      <c r="N203" s="237" t="s">
        <v>46</v>
      </c>
      <c r="O203" s="143"/>
      <c r="P203" s="237" t="s">
        <v>46</v>
      </c>
      <c r="Q203" s="238" t="s">
        <v>46</v>
      </c>
    </row>
    <row r="204" spans="1:17">
      <c r="A204" s="6" t="s">
        <v>58</v>
      </c>
      <c r="B204" s="244">
        <v>100</v>
      </c>
      <c r="C204" s="125">
        <v>100</v>
      </c>
      <c r="D204" s="125">
        <v>120</v>
      </c>
      <c r="E204" s="126">
        <v>18</v>
      </c>
      <c r="F204" s="142">
        <f t="shared" ref="F204:H204" si="129">F202+F203</f>
        <v>60</v>
      </c>
      <c r="G204" s="143">
        <f t="shared" si="129"/>
        <v>65</v>
      </c>
      <c r="H204" s="143">
        <f t="shared" si="129"/>
        <v>75</v>
      </c>
      <c r="I204" s="157">
        <v>10</v>
      </c>
      <c r="J204" s="249">
        <v>10</v>
      </c>
      <c r="K204" s="123">
        <f t="shared" ref="K204:M204" si="130">K202+K203</f>
        <v>122</v>
      </c>
      <c r="L204" s="252">
        <v>155</v>
      </c>
      <c r="M204" s="253">
        <v>91</v>
      </c>
      <c r="N204" s="157">
        <v>95</v>
      </c>
      <c r="O204" s="143">
        <f t="shared" ref="O204" si="131">O202+O203</f>
        <v>100</v>
      </c>
      <c r="P204" s="157">
        <v>10</v>
      </c>
      <c r="Q204" s="238">
        <v>10</v>
      </c>
    </row>
    <row r="205" spans="1:17">
      <c r="A205" s="6" t="s">
        <v>59</v>
      </c>
      <c r="B205" s="248">
        <v>41.67</v>
      </c>
      <c r="C205" s="245">
        <v>41.67</v>
      </c>
      <c r="D205" s="245">
        <v>41.66</v>
      </c>
      <c r="E205" s="214" t="s">
        <v>46</v>
      </c>
      <c r="F205" s="142">
        <v>41.67</v>
      </c>
      <c r="G205" s="143">
        <v>41.67</v>
      </c>
      <c r="H205" s="143">
        <v>41.67</v>
      </c>
      <c r="I205" s="237" t="s">
        <v>46</v>
      </c>
      <c r="J205" s="250" t="s">
        <v>46</v>
      </c>
      <c r="K205" s="123">
        <v>41.67</v>
      </c>
      <c r="L205" s="214">
        <v>41.67</v>
      </c>
      <c r="M205" s="256">
        <v>41.67</v>
      </c>
      <c r="N205" s="237">
        <v>41.67</v>
      </c>
      <c r="O205" s="143">
        <v>58.33</v>
      </c>
      <c r="P205" s="237" t="s">
        <v>46</v>
      </c>
      <c r="Q205" s="238" t="s">
        <v>46</v>
      </c>
    </row>
    <row r="206" spans="1:17">
      <c r="A206" s="6" t="s">
        <v>55</v>
      </c>
      <c r="B206" s="244">
        <f>B205*0.2</f>
        <v>8.3340000000000014</v>
      </c>
      <c r="C206" s="125">
        <f>C205*0.2</f>
        <v>8.3340000000000014</v>
      </c>
      <c r="D206" s="125">
        <f>D205*0.2</f>
        <v>8.331999999999999</v>
      </c>
      <c r="E206" s="126" t="s">
        <v>46</v>
      </c>
      <c r="F206" s="142">
        <f t="shared" ref="F206:H206" si="132">F205*0.2</f>
        <v>8.3340000000000014</v>
      </c>
      <c r="G206" s="143">
        <f t="shared" si="132"/>
        <v>8.3340000000000014</v>
      </c>
      <c r="H206" s="143">
        <f t="shared" si="132"/>
        <v>8.3340000000000014</v>
      </c>
      <c r="I206" s="237" t="s">
        <v>46</v>
      </c>
      <c r="J206" s="250" t="s">
        <v>46</v>
      </c>
      <c r="K206" s="123">
        <f t="shared" ref="K206:M206" si="133">K205*0.2</f>
        <v>8.3340000000000014</v>
      </c>
      <c r="L206" s="126">
        <f>L205*0.2</f>
        <v>8.3340000000000014</v>
      </c>
      <c r="M206" s="253">
        <f>M205*0.2</f>
        <v>8.3340000000000014</v>
      </c>
      <c r="N206" s="157">
        <f>N205*0.2</f>
        <v>8.3340000000000014</v>
      </c>
      <c r="O206" s="143">
        <f t="shared" ref="O206" si="134">O205*0.2</f>
        <v>11.666</v>
      </c>
      <c r="P206" s="237" t="s">
        <v>46</v>
      </c>
      <c r="Q206" s="238" t="s">
        <v>46</v>
      </c>
    </row>
    <row r="207" spans="1:17">
      <c r="A207" s="6" t="s">
        <v>60</v>
      </c>
      <c r="B207" s="244">
        <f>B205+B206</f>
        <v>50.004000000000005</v>
      </c>
      <c r="C207" s="125">
        <f>C205+C206</f>
        <v>50.004000000000005</v>
      </c>
      <c r="D207" s="125">
        <f>D205+D206</f>
        <v>49.991999999999997</v>
      </c>
      <c r="E207" s="214" t="s">
        <v>46</v>
      </c>
      <c r="F207" s="142">
        <f t="shared" ref="F207:H207" si="135">F205+F206</f>
        <v>50.004000000000005</v>
      </c>
      <c r="G207" s="143">
        <f t="shared" si="135"/>
        <v>50.004000000000005</v>
      </c>
      <c r="H207" s="143">
        <f t="shared" si="135"/>
        <v>50.004000000000005</v>
      </c>
      <c r="I207" s="237" t="s">
        <v>46</v>
      </c>
      <c r="J207" s="250" t="s">
        <v>46</v>
      </c>
      <c r="K207" s="123">
        <f t="shared" ref="K207:M207" si="136">K205+K206</f>
        <v>50.004000000000005</v>
      </c>
      <c r="L207" s="126">
        <f>L205+L206</f>
        <v>50.004000000000005</v>
      </c>
      <c r="M207" s="253">
        <f>M205+M206</f>
        <v>50.004000000000005</v>
      </c>
      <c r="N207" s="157">
        <f>N205+N206</f>
        <v>50.004000000000005</v>
      </c>
      <c r="O207" s="143">
        <f t="shared" ref="O207" si="137">O205+O206</f>
        <v>69.995999999999995</v>
      </c>
      <c r="P207" s="237" t="s">
        <v>46</v>
      </c>
      <c r="Q207" s="238" t="s">
        <v>46</v>
      </c>
    </row>
    <row r="208" spans="1:17">
      <c r="A208" s="72" t="s">
        <v>61</v>
      </c>
      <c r="B208" s="129">
        <f>B201+B204+B207</f>
        <v>740</v>
      </c>
      <c r="C208" s="130">
        <f>C201+C204+C207</f>
        <v>779.99600000000009</v>
      </c>
      <c r="D208" s="130">
        <f>D201+D204+D207</f>
        <v>950.0009</v>
      </c>
      <c r="E208" s="131">
        <f>E201+E204</f>
        <v>60</v>
      </c>
      <c r="F208" s="148">
        <f t="shared" ref="F208:H208" si="138">F207+F204+F201</f>
        <v>694.995</v>
      </c>
      <c r="G208" s="149">
        <f t="shared" si="138"/>
        <v>734.99699999999996</v>
      </c>
      <c r="H208" s="149">
        <f t="shared" si="138"/>
        <v>770</v>
      </c>
      <c r="I208" s="149">
        <f>I201+I204</f>
        <v>55</v>
      </c>
      <c r="J208" s="150">
        <f>J201+J204</f>
        <v>85</v>
      </c>
      <c r="K208" s="129">
        <f t="shared" ref="K208:M208" si="139">K207+K204+K201</f>
        <v>749.99900000000002</v>
      </c>
      <c r="L208" s="380" t="s">
        <v>131</v>
      </c>
      <c r="M208" s="148">
        <f>M201+M204+M207</f>
        <v>750.00360000000001</v>
      </c>
      <c r="N208" s="149">
        <f>N201+N204+N207</f>
        <v>820.00360000000001</v>
      </c>
      <c r="O208" s="149">
        <f t="shared" ref="O208" si="140">O207+O204+O201</f>
        <v>1099.9965000000002</v>
      </c>
      <c r="P208" s="149">
        <f>P201+P204</f>
        <v>55</v>
      </c>
      <c r="Q208" s="276">
        <f>Q201+Q204</f>
        <v>85</v>
      </c>
    </row>
    <row r="209" spans="1:20">
      <c r="A209" s="6" t="s">
        <v>67</v>
      </c>
      <c r="B209" s="244">
        <f>B208-B207</f>
        <v>689.99599999999998</v>
      </c>
      <c r="C209" s="125">
        <f>C208-C207</f>
        <v>729.99200000000008</v>
      </c>
      <c r="D209" s="125">
        <f>D208-D207</f>
        <v>900.00890000000004</v>
      </c>
      <c r="E209" s="214">
        <v>30</v>
      </c>
      <c r="F209" s="142">
        <f t="shared" ref="F209:H209" si="141">F208-F207</f>
        <v>644.99099999999999</v>
      </c>
      <c r="G209" s="143">
        <f t="shared" si="141"/>
        <v>684.99299999999994</v>
      </c>
      <c r="H209" s="143">
        <f t="shared" si="141"/>
        <v>719.99599999999998</v>
      </c>
      <c r="I209" s="204">
        <v>30</v>
      </c>
      <c r="J209" s="251">
        <v>30</v>
      </c>
      <c r="K209" s="123">
        <f t="shared" ref="K209:M209" si="142">K208-K207</f>
        <v>699.995</v>
      </c>
      <c r="L209" s="490"/>
      <c r="M209" s="253">
        <f>M208-M207</f>
        <v>699.99959999999999</v>
      </c>
      <c r="N209" s="157">
        <f>N208-N207</f>
        <v>769.99959999999999</v>
      </c>
      <c r="O209" s="143">
        <f t="shared" ref="O209" si="143">O208-O207</f>
        <v>1030.0005000000001</v>
      </c>
      <c r="P209" s="204">
        <v>30</v>
      </c>
      <c r="Q209" s="275">
        <v>30</v>
      </c>
    </row>
    <row r="210" spans="1:20">
      <c r="A210" s="6" t="s">
        <v>68</v>
      </c>
      <c r="B210" s="248">
        <v>41.67</v>
      </c>
      <c r="C210" s="245">
        <v>41.67</v>
      </c>
      <c r="D210" s="245">
        <v>41.67</v>
      </c>
      <c r="E210" s="119">
        <v>0</v>
      </c>
      <c r="F210" s="136">
        <v>41.67</v>
      </c>
      <c r="G210" s="137">
        <v>41.67</v>
      </c>
      <c r="H210" s="137">
        <v>41.67</v>
      </c>
      <c r="I210" s="137">
        <v>0</v>
      </c>
      <c r="J210" s="138">
        <v>0</v>
      </c>
      <c r="K210" s="117">
        <v>41.67</v>
      </c>
      <c r="L210" s="119">
        <v>41.67</v>
      </c>
      <c r="M210" s="136">
        <v>41.67</v>
      </c>
      <c r="N210" s="137">
        <v>41.67</v>
      </c>
      <c r="O210" s="137">
        <v>41.67</v>
      </c>
      <c r="P210" s="137">
        <v>0</v>
      </c>
      <c r="Q210" s="155">
        <v>0</v>
      </c>
    </row>
    <row r="211" spans="1:20">
      <c r="A211" s="6" t="s">
        <v>55</v>
      </c>
      <c r="B211" s="117">
        <v>8.3340000000000014</v>
      </c>
      <c r="C211" s="118">
        <v>8.3340000000000014</v>
      </c>
      <c r="D211" s="118">
        <v>8.3340000000000014</v>
      </c>
      <c r="E211" s="119">
        <v>0</v>
      </c>
      <c r="F211" s="136">
        <v>8.3340000000000014</v>
      </c>
      <c r="G211" s="137">
        <v>8.3340000000000014</v>
      </c>
      <c r="H211" s="137">
        <v>8.3340000000000014</v>
      </c>
      <c r="I211" s="205">
        <v>0</v>
      </c>
      <c r="J211" s="206">
        <v>0</v>
      </c>
      <c r="K211" s="117">
        <v>8.3340000000000014</v>
      </c>
      <c r="L211" s="119">
        <v>8.3340000000000014</v>
      </c>
      <c r="M211" s="136">
        <v>8.3340000000000014</v>
      </c>
      <c r="N211" s="137">
        <v>8.3340000000000014</v>
      </c>
      <c r="O211" s="137">
        <v>8.3340000000000014</v>
      </c>
      <c r="P211" s="205">
        <v>0</v>
      </c>
      <c r="Q211" s="239">
        <v>0</v>
      </c>
    </row>
    <row r="212" spans="1:20">
      <c r="A212" s="6" t="s">
        <v>69</v>
      </c>
      <c r="B212" s="117">
        <v>50.004000000000005</v>
      </c>
      <c r="C212" s="118">
        <v>50.004000000000005</v>
      </c>
      <c r="D212" s="118">
        <v>50.004000000000005</v>
      </c>
      <c r="E212" s="119">
        <v>0</v>
      </c>
      <c r="F212" s="136">
        <v>50.004000000000005</v>
      </c>
      <c r="G212" s="137">
        <v>50.004000000000005</v>
      </c>
      <c r="H212" s="137">
        <v>50.004000000000005</v>
      </c>
      <c r="I212" s="137">
        <v>0</v>
      </c>
      <c r="J212" s="138">
        <v>0</v>
      </c>
      <c r="K212" s="117">
        <v>50.004000000000005</v>
      </c>
      <c r="L212" s="119">
        <v>50.004000000000005</v>
      </c>
      <c r="M212" s="136">
        <v>50.004000000000005</v>
      </c>
      <c r="N212" s="137">
        <v>50.004000000000005</v>
      </c>
      <c r="O212" s="137">
        <v>50.004000000000005</v>
      </c>
      <c r="P212" s="137">
        <v>0</v>
      </c>
      <c r="Q212" s="155">
        <v>0</v>
      </c>
    </row>
    <row r="213" spans="1:20">
      <c r="A213" s="6" t="s">
        <v>70</v>
      </c>
      <c r="B213" s="117">
        <v>10</v>
      </c>
      <c r="C213" s="118">
        <v>10</v>
      </c>
      <c r="D213" s="118">
        <v>10</v>
      </c>
      <c r="E213" s="119">
        <v>0</v>
      </c>
      <c r="F213" s="136">
        <v>10</v>
      </c>
      <c r="G213" s="137">
        <v>10</v>
      </c>
      <c r="H213" s="137">
        <v>10</v>
      </c>
      <c r="I213" s="205">
        <v>0</v>
      </c>
      <c r="J213" s="206">
        <v>0</v>
      </c>
      <c r="K213" s="117">
        <v>10</v>
      </c>
      <c r="L213" s="119">
        <v>10</v>
      </c>
      <c r="M213" s="136">
        <v>10</v>
      </c>
      <c r="N213" s="137">
        <v>10</v>
      </c>
      <c r="O213" s="137">
        <v>10</v>
      </c>
      <c r="P213" s="205">
        <v>0</v>
      </c>
      <c r="Q213" s="239">
        <v>0</v>
      </c>
    </row>
    <row r="214" spans="1:20">
      <c r="A214" s="10" t="s">
        <v>55</v>
      </c>
      <c r="B214" s="117">
        <f>B213*0.2</f>
        <v>2</v>
      </c>
      <c r="C214" s="118">
        <f>C213*0.2</f>
        <v>2</v>
      </c>
      <c r="D214" s="118">
        <f>D213*0.2</f>
        <v>2</v>
      </c>
      <c r="E214" s="119">
        <v>0</v>
      </c>
      <c r="F214" s="136">
        <v>2</v>
      </c>
      <c r="G214" s="137">
        <v>2</v>
      </c>
      <c r="H214" s="137">
        <v>2</v>
      </c>
      <c r="I214" s="137">
        <v>0</v>
      </c>
      <c r="J214" s="138">
        <v>0</v>
      </c>
      <c r="K214" s="117">
        <v>2</v>
      </c>
      <c r="L214" s="119">
        <v>2</v>
      </c>
      <c r="M214" s="136">
        <v>2</v>
      </c>
      <c r="N214" s="137">
        <v>2</v>
      </c>
      <c r="O214" s="137">
        <v>2</v>
      </c>
      <c r="P214" s="137">
        <v>0</v>
      </c>
      <c r="Q214" s="155">
        <v>0</v>
      </c>
    </row>
    <row r="215" spans="1:20">
      <c r="A215" s="10" t="s">
        <v>71</v>
      </c>
      <c r="B215" s="117">
        <v>2.5</v>
      </c>
      <c r="C215" s="118">
        <v>2.5</v>
      </c>
      <c r="D215" s="118">
        <v>2.5</v>
      </c>
      <c r="E215" s="119">
        <v>0</v>
      </c>
      <c r="F215" s="136">
        <v>2.5</v>
      </c>
      <c r="G215" s="137">
        <v>2.5</v>
      </c>
      <c r="H215" s="137">
        <v>2.5</v>
      </c>
      <c r="I215" s="205">
        <v>0</v>
      </c>
      <c r="J215" s="206">
        <v>0</v>
      </c>
      <c r="K215" s="117">
        <v>2.5</v>
      </c>
      <c r="L215" s="119">
        <v>2.5</v>
      </c>
      <c r="M215" s="136">
        <v>2.5</v>
      </c>
      <c r="N215" s="137">
        <v>2.5</v>
      </c>
      <c r="O215" s="137">
        <v>2.5</v>
      </c>
      <c r="P215" s="205">
        <v>0</v>
      </c>
      <c r="Q215" s="239">
        <v>0</v>
      </c>
    </row>
    <row r="216" spans="1:20">
      <c r="A216" s="77" t="s">
        <v>55</v>
      </c>
      <c r="B216" s="199">
        <v>0.5</v>
      </c>
      <c r="C216" s="200">
        <v>0.5</v>
      </c>
      <c r="D216" s="200">
        <v>0.5</v>
      </c>
      <c r="E216" s="201">
        <v>0</v>
      </c>
      <c r="F216" s="207">
        <v>0.5</v>
      </c>
      <c r="G216" s="208">
        <v>0.5</v>
      </c>
      <c r="H216" s="208">
        <v>0.5</v>
      </c>
      <c r="I216" s="208">
        <v>0</v>
      </c>
      <c r="J216" s="233">
        <v>0</v>
      </c>
      <c r="K216" s="199">
        <v>0.5</v>
      </c>
      <c r="L216" s="201">
        <v>0.5</v>
      </c>
      <c r="M216" s="207">
        <v>0.5</v>
      </c>
      <c r="N216" s="208">
        <v>0.5</v>
      </c>
      <c r="O216" s="208">
        <v>0.5</v>
      </c>
      <c r="P216" s="208">
        <v>0</v>
      </c>
      <c r="Q216" s="277">
        <v>0</v>
      </c>
    </row>
    <row r="217" spans="1:20">
      <c r="A217" s="12" t="s">
        <v>0</v>
      </c>
      <c r="B217" s="298" t="s">
        <v>244</v>
      </c>
      <c r="C217" s="299"/>
      <c r="D217" s="299"/>
      <c r="E217" s="299"/>
      <c r="F217" s="300"/>
      <c r="G217" s="301" t="s">
        <v>245</v>
      </c>
      <c r="H217" s="302"/>
      <c r="I217" s="302"/>
      <c r="J217" s="368"/>
      <c r="K217" s="298" t="s">
        <v>246</v>
      </c>
      <c r="L217" s="299"/>
      <c r="M217" s="372"/>
      <c r="N217" s="358" t="s">
        <v>247</v>
      </c>
      <c r="O217" s="359"/>
      <c r="P217" s="359"/>
      <c r="Q217" s="360"/>
      <c r="R217" s="298" t="s">
        <v>248</v>
      </c>
      <c r="S217" s="299"/>
      <c r="T217" s="327"/>
    </row>
    <row r="218" spans="1:20">
      <c r="A218" s="4" t="s">
        <v>5</v>
      </c>
      <c r="B218" s="361" t="s">
        <v>249</v>
      </c>
      <c r="C218" s="362"/>
      <c r="D218" s="362"/>
      <c r="E218" s="362"/>
      <c r="F218" s="363"/>
      <c r="G218" s="364" t="s">
        <v>250</v>
      </c>
      <c r="H218" s="365"/>
      <c r="I218" s="365"/>
      <c r="J218" s="366"/>
      <c r="K218" s="311" t="s">
        <v>20</v>
      </c>
      <c r="L218" s="312"/>
      <c r="M218" s="332"/>
      <c r="N218" s="343" t="s">
        <v>20</v>
      </c>
      <c r="O218" s="333"/>
      <c r="P218" s="333"/>
      <c r="Q218" s="334"/>
      <c r="R218" s="311" t="s">
        <v>251</v>
      </c>
      <c r="S218" s="312"/>
      <c r="T218" s="313"/>
    </row>
    <row r="219" spans="1:20">
      <c r="A219" s="4" t="s">
        <v>10</v>
      </c>
      <c r="B219" s="351" t="s">
        <v>252</v>
      </c>
      <c r="C219" s="352"/>
      <c r="D219" s="352"/>
      <c r="E219" s="352"/>
      <c r="F219" s="353"/>
      <c r="G219" s="354" t="s">
        <v>253</v>
      </c>
      <c r="H219" s="355"/>
      <c r="I219" s="355"/>
      <c r="J219" s="356"/>
      <c r="K219" s="311" t="s">
        <v>20</v>
      </c>
      <c r="L219" s="312"/>
      <c r="M219" s="332"/>
      <c r="N219" s="343" t="s">
        <v>20</v>
      </c>
      <c r="O219" s="333"/>
      <c r="P219" s="333"/>
      <c r="Q219" s="334"/>
      <c r="R219" s="324" t="s">
        <v>20</v>
      </c>
      <c r="S219" s="325"/>
      <c r="T219" s="326"/>
    </row>
    <row r="220" spans="1:20">
      <c r="A220" s="4" t="s">
        <v>15</v>
      </c>
      <c r="B220" s="311" t="s">
        <v>254</v>
      </c>
      <c r="C220" s="312"/>
      <c r="D220" s="312"/>
      <c r="E220" s="312"/>
      <c r="F220" s="15" t="s">
        <v>255</v>
      </c>
      <c r="G220" s="343" t="s">
        <v>256</v>
      </c>
      <c r="H220" s="333"/>
      <c r="I220" s="333"/>
      <c r="J220" s="334"/>
      <c r="K220" s="311" t="s">
        <v>257</v>
      </c>
      <c r="L220" s="312"/>
      <c r="M220" s="332"/>
      <c r="N220" s="343" t="s">
        <v>20</v>
      </c>
      <c r="O220" s="333"/>
      <c r="P220" s="333"/>
      <c r="Q220" s="334"/>
      <c r="R220" s="311" t="s">
        <v>258</v>
      </c>
      <c r="S220" s="312"/>
      <c r="T220" s="313"/>
    </row>
    <row r="221" spans="1:20" ht="36">
      <c r="A221" s="4" t="s">
        <v>22</v>
      </c>
      <c r="B221" s="257" t="s">
        <v>259</v>
      </c>
      <c r="C221" s="17" t="s">
        <v>24</v>
      </c>
      <c r="D221" s="226" t="s">
        <v>260</v>
      </c>
      <c r="E221" s="226" t="s">
        <v>261</v>
      </c>
      <c r="F221" s="258" t="s">
        <v>28</v>
      </c>
      <c r="G221" s="65" t="s">
        <v>24</v>
      </c>
      <c r="H221" s="66" t="s">
        <v>29</v>
      </c>
      <c r="I221" s="66" t="s">
        <v>30</v>
      </c>
      <c r="J221" s="95" t="s">
        <v>31</v>
      </c>
      <c r="K221" s="16" t="s">
        <v>24</v>
      </c>
      <c r="L221" s="17" t="s">
        <v>31</v>
      </c>
      <c r="M221" s="18" t="s">
        <v>28</v>
      </c>
      <c r="N221" s="65" t="s">
        <v>262</v>
      </c>
      <c r="O221" s="66" t="s">
        <v>263</v>
      </c>
      <c r="P221" s="66" t="s">
        <v>31</v>
      </c>
      <c r="Q221" s="95" t="s">
        <v>25</v>
      </c>
      <c r="R221" s="16" t="s">
        <v>24</v>
      </c>
      <c r="S221" s="17" t="s">
        <v>31</v>
      </c>
      <c r="T221" s="187" t="s">
        <v>28</v>
      </c>
    </row>
    <row r="222" spans="1:20">
      <c r="A222" s="4" t="s">
        <v>34</v>
      </c>
      <c r="B222" s="16" t="s">
        <v>264</v>
      </c>
      <c r="C222" s="17" t="s">
        <v>36</v>
      </c>
      <c r="D222" s="17" t="s">
        <v>265</v>
      </c>
      <c r="E222" s="17" t="s">
        <v>266</v>
      </c>
      <c r="F222" s="18" t="s">
        <v>38</v>
      </c>
      <c r="G222" s="65" t="s">
        <v>36</v>
      </c>
      <c r="H222" s="66" t="s">
        <v>44</v>
      </c>
      <c r="I222" s="66" t="s">
        <v>95</v>
      </c>
      <c r="J222" s="95" t="s">
        <v>96</v>
      </c>
      <c r="K222" s="13" t="s">
        <v>20</v>
      </c>
      <c r="L222" s="14" t="s">
        <v>20</v>
      </c>
      <c r="M222" s="15" t="s">
        <v>20</v>
      </c>
      <c r="N222" s="62" t="s">
        <v>20</v>
      </c>
      <c r="O222" s="63" t="s">
        <v>20</v>
      </c>
      <c r="P222" s="63" t="s">
        <v>20</v>
      </c>
      <c r="Q222" s="94" t="s">
        <v>20</v>
      </c>
      <c r="R222" s="13" t="s">
        <v>36</v>
      </c>
      <c r="S222" s="14" t="s">
        <v>96</v>
      </c>
      <c r="T222" s="186" t="s">
        <v>38</v>
      </c>
    </row>
    <row r="223" spans="1:20">
      <c r="A223" s="4" t="s">
        <v>149</v>
      </c>
      <c r="B223" s="13">
        <v>16</v>
      </c>
      <c r="C223" s="14">
        <v>18</v>
      </c>
      <c r="D223" s="14">
        <v>30</v>
      </c>
      <c r="E223" s="14">
        <v>30</v>
      </c>
      <c r="F223" s="15" t="s">
        <v>101</v>
      </c>
      <c r="G223" s="62">
        <v>20</v>
      </c>
      <c r="H223" s="63">
        <v>26</v>
      </c>
      <c r="I223" s="63">
        <v>32</v>
      </c>
      <c r="J223" s="94">
        <v>42</v>
      </c>
      <c r="K223" s="13" t="s">
        <v>20</v>
      </c>
      <c r="L223" s="14" t="s">
        <v>20</v>
      </c>
      <c r="M223" s="15" t="s">
        <v>20</v>
      </c>
      <c r="N223" s="62">
        <v>14.5</v>
      </c>
      <c r="O223" s="63">
        <v>20</v>
      </c>
      <c r="P223" s="63">
        <v>28.7</v>
      </c>
      <c r="Q223" s="94">
        <v>35.6</v>
      </c>
      <c r="R223" s="13">
        <v>18</v>
      </c>
      <c r="S223" s="14">
        <v>35</v>
      </c>
      <c r="T223" s="188"/>
    </row>
    <row r="224" spans="1:20">
      <c r="A224" s="4" t="s">
        <v>48</v>
      </c>
      <c r="B224" s="13">
        <v>294</v>
      </c>
      <c r="C224" s="14">
        <v>73</v>
      </c>
      <c r="D224" s="14">
        <v>8</v>
      </c>
      <c r="E224" s="14">
        <v>6</v>
      </c>
      <c r="F224" s="114" t="s">
        <v>46</v>
      </c>
      <c r="G224" s="62">
        <v>286</v>
      </c>
      <c r="H224" s="63">
        <v>48</v>
      </c>
      <c r="I224" s="63">
        <v>6</v>
      </c>
      <c r="J224" s="94">
        <v>5</v>
      </c>
      <c r="K224" s="13">
        <v>224</v>
      </c>
      <c r="L224" s="14">
        <v>18</v>
      </c>
      <c r="M224" s="15" t="s">
        <v>20</v>
      </c>
      <c r="N224" s="62">
        <v>137</v>
      </c>
      <c r="O224" s="63">
        <v>160</v>
      </c>
      <c r="P224" s="63">
        <v>22</v>
      </c>
      <c r="Q224" s="94">
        <v>8</v>
      </c>
      <c r="R224" s="13">
        <v>101</v>
      </c>
      <c r="S224" s="14">
        <v>8</v>
      </c>
      <c r="T224" s="273"/>
    </row>
    <row r="225" spans="1:20">
      <c r="A225" s="6" t="s">
        <v>49</v>
      </c>
      <c r="B225" s="19">
        <v>445.45</v>
      </c>
      <c r="C225" s="20">
        <v>490.91</v>
      </c>
      <c r="D225" s="20">
        <v>763.64</v>
      </c>
      <c r="E225" s="20">
        <v>704.54499999999996</v>
      </c>
      <c r="F225" s="216">
        <v>33.33</v>
      </c>
      <c r="G225" s="69">
        <v>481.82499999999999</v>
      </c>
      <c r="H225" s="71">
        <v>500.01</v>
      </c>
      <c r="I225" s="71">
        <v>572.73</v>
      </c>
      <c r="J225" s="100">
        <v>763.64</v>
      </c>
      <c r="K225" s="19">
        <v>413.63</v>
      </c>
      <c r="L225" s="20">
        <v>586.36</v>
      </c>
      <c r="M225" s="22">
        <v>35</v>
      </c>
      <c r="N225" s="69">
        <v>422.72</v>
      </c>
      <c r="O225" s="71">
        <v>468.18</v>
      </c>
      <c r="P225" s="71">
        <v>527.27</v>
      </c>
      <c r="Q225" s="100">
        <v>618.17999999999995</v>
      </c>
      <c r="R225" s="19">
        <v>354.54500000000002</v>
      </c>
      <c r="S225" s="14">
        <v>463.63</v>
      </c>
      <c r="T225" s="273">
        <v>45.83</v>
      </c>
    </row>
    <row r="226" spans="1:20">
      <c r="A226" s="6" t="s">
        <v>54</v>
      </c>
      <c r="B226" s="19">
        <f>B225*0.1</f>
        <v>44.545000000000002</v>
      </c>
      <c r="C226" s="20">
        <f>C225*0.1</f>
        <v>49.091000000000008</v>
      </c>
      <c r="D226" s="20">
        <f>D225*0.1</f>
        <v>76.364000000000004</v>
      </c>
      <c r="E226" s="20">
        <f>E225*0.1</f>
        <v>70.454499999999996</v>
      </c>
      <c r="F226" s="216" t="s">
        <v>46</v>
      </c>
      <c r="G226" s="69">
        <f>G225*0.1</f>
        <v>48.182500000000005</v>
      </c>
      <c r="H226" s="71">
        <f>H225*0.1</f>
        <v>50.001000000000005</v>
      </c>
      <c r="I226" s="71">
        <f>I225*0.1</f>
        <v>57.273000000000003</v>
      </c>
      <c r="J226" s="100">
        <f>J225*0.1</f>
        <v>76.364000000000004</v>
      </c>
      <c r="K226" s="19">
        <f>K225*0.1</f>
        <v>41.363</v>
      </c>
      <c r="L226" s="20">
        <f>L225*0.1</f>
        <v>58.636000000000003</v>
      </c>
      <c r="M226" s="22" t="s">
        <v>46</v>
      </c>
      <c r="N226" s="69">
        <f>N225*0.1</f>
        <v>42.272000000000006</v>
      </c>
      <c r="O226" s="71">
        <f>O225*0.1</f>
        <v>46.818000000000005</v>
      </c>
      <c r="P226" s="71">
        <f>P225*0.1</f>
        <v>52.727000000000004</v>
      </c>
      <c r="Q226" s="100">
        <f>Q225*0.1</f>
        <v>61.817999999999998</v>
      </c>
      <c r="R226" s="19">
        <f>R225*0.1</f>
        <v>35.454500000000003</v>
      </c>
      <c r="S226" s="14">
        <f>S225*0.1</f>
        <v>46.363</v>
      </c>
      <c r="T226" s="188" t="s">
        <v>46</v>
      </c>
    </row>
    <row r="227" spans="1:20">
      <c r="A227" s="6" t="s">
        <v>55</v>
      </c>
      <c r="B227" s="23" t="s">
        <v>46</v>
      </c>
      <c r="C227" s="24" t="s">
        <v>46</v>
      </c>
      <c r="D227" s="24" t="s">
        <v>46</v>
      </c>
      <c r="E227" s="24" t="s">
        <v>46</v>
      </c>
      <c r="F227" s="22">
        <f>F225*0.2</f>
        <v>6.6660000000000004</v>
      </c>
      <c r="G227" s="101" t="s">
        <v>46</v>
      </c>
      <c r="H227" s="102" t="s">
        <v>46</v>
      </c>
      <c r="I227" s="102" t="s">
        <v>46</v>
      </c>
      <c r="J227" s="103" t="s">
        <v>46</v>
      </c>
      <c r="K227" s="23" t="s">
        <v>46</v>
      </c>
      <c r="L227" s="24" t="s">
        <v>46</v>
      </c>
      <c r="M227" s="216">
        <f>M225*0.2</f>
        <v>7</v>
      </c>
      <c r="N227" s="101" t="s">
        <v>46</v>
      </c>
      <c r="O227" s="102" t="s">
        <v>46</v>
      </c>
      <c r="P227" s="102" t="s">
        <v>46</v>
      </c>
      <c r="Q227" s="103" t="s">
        <v>46</v>
      </c>
      <c r="R227" s="190" t="s">
        <v>46</v>
      </c>
      <c r="S227" s="163" t="s">
        <v>46</v>
      </c>
      <c r="T227" s="273">
        <f>T225*0.2</f>
        <v>9.1660000000000004</v>
      </c>
    </row>
    <row r="228" spans="1:20">
      <c r="A228" s="6" t="s">
        <v>56</v>
      </c>
      <c r="B228" s="19">
        <f>B225+B226</f>
        <v>489.995</v>
      </c>
      <c r="C228" s="20">
        <f>C225+C226</f>
        <v>540.00099999999998</v>
      </c>
      <c r="D228" s="20">
        <f>D225+D226</f>
        <v>840.00400000000002</v>
      </c>
      <c r="E228" s="20">
        <f>E225+E226</f>
        <v>774.9994999999999</v>
      </c>
      <c r="F228" s="22">
        <f>F225+F227</f>
        <v>39.995999999999995</v>
      </c>
      <c r="G228" s="69">
        <f>G225+G226</f>
        <v>530.00749999999994</v>
      </c>
      <c r="H228" s="71">
        <f>H225+H226</f>
        <v>550.01099999999997</v>
      </c>
      <c r="I228" s="71">
        <f>I225+I226</f>
        <v>630.00300000000004</v>
      </c>
      <c r="J228" s="100">
        <f>J225+J226</f>
        <v>840.00400000000002</v>
      </c>
      <c r="K228" s="19">
        <f>K225+K226</f>
        <v>454.99299999999999</v>
      </c>
      <c r="L228" s="20">
        <f>L225+L226</f>
        <v>644.99599999999998</v>
      </c>
      <c r="M228" s="22">
        <f>M225+M227</f>
        <v>42</v>
      </c>
      <c r="N228" s="69">
        <f>N225+N226</f>
        <v>464.99200000000002</v>
      </c>
      <c r="O228" s="71">
        <f>O225+O226</f>
        <v>514.99800000000005</v>
      </c>
      <c r="P228" s="71">
        <f>P225+P226</f>
        <v>579.99699999999996</v>
      </c>
      <c r="Q228" s="100">
        <f>Q225+Q226</f>
        <v>679.99799999999993</v>
      </c>
      <c r="R228" s="19">
        <f>R225+R226</f>
        <v>389.99950000000001</v>
      </c>
      <c r="S228" s="20">
        <f>S225+S226</f>
        <v>509.99299999999999</v>
      </c>
      <c r="T228" s="273">
        <f>T225+T227</f>
        <v>54.995999999999995</v>
      </c>
    </row>
    <row r="229" spans="1:20">
      <c r="A229" s="6" t="s">
        <v>57</v>
      </c>
      <c r="B229" s="19">
        <v>140</v>
      </c>
      <c r="C229" s="20">
        <v>150</v>
      </c>
      <c r="D229" s="20">
        <v>150</v>
      </c>
      <c r="E229" s="20">
        <v>215</v>
      </c>
      <c r="F229" s="216" t="s">
        <v>46</v>
      </c>
      <c r="G229" s="69">
        <v>100</v>
      </c>
      <c r="H229" s="71">
        <v>120</v>
      </c>
      <c r="I229" s="71">
        <v>140</v>
      </c>
      <c r="J229" s="100">
        <v>170</v>
      </c>
      <c r="K229" s="19">
        <v>105</v>
      </c>
      <c r="L229" s="20">
        <v>115</v>
      </c>
      <c r="M229" s="216" t="s">
        <v>46</v>
      </c>
      <c r="N229" s="69">
        <v>135</v>
      </c>
      <c r="O229" s="71">
        <v>135</v>
      </c>
      <c r="P229" s="71">
        <v>150</v>
      </c>
      <c r="Q229" s="100">
        <v>160</v>
      </c>
      <c r="R229" s="190">
        <v>80</v>
      </c>
      <c r="S229" s="163">
        <v>80</v>
      </c>
      <c r="T229" s="273" t="s">
        <v>46</v>
      </c>
    </row>
    <row r="230" spans="1:20">
      <c r="A230" s="6" t="s">
        <v>54</v>
      </c>
      <c r="B230" s="23"/>
      <c r="C230" s="24"/>
      <c r="D230" s="24"/>
      <c r="E230" s="24"/>
      <c r="F230" s="216" t="s">
        <v>46</v>
      </c>
      <c r="G230" s="101"/>
      <c r="H230" s="102"/>
      <c r="I230" s="102"/>
      <c r="J230" s="103"/>
      <c r="K230" s="23"/>
      <c r="L230" s="24"/>
      <c r="M230" s="216" t="s">
        <v>46</v>
      </c>
      <c r="N230" s="101"/>
      <c r="O230" s="102"/>
      <c r="P230" s="102"/>
      <c r="Q230" s="103"/>
      <c r="R230" s="190" t="s">
        <v>46</v>
      </c>
      <c r="S230" s="163" t="s">
        <v>46</v>
      </c>
      <c r="T230" s="273" t="s">
        <v>46</v>
      </c>
    </row>
    <row r="231" spans="1:20">
      <c r="A231" s="6" t="s">
        <v>58</v>
      </c>
      <c r="B231" s="19">
        <f>B229+B230</f>
        <v>140</v>
      </c>
      <c r="C231" s="20">
        <f>C229+C230</f>
        <v>150</v>
      </c>
      <c r="D231" s="20">
        <f>D229+D230</f>
        <v>150</v>
      </c>
      <c r="E231" s="20">
        <f>E229+E230</f>
        <v>215</v>
      </c>
      <c r="F231" s="216">
        <v>0</v>
      </c>
      <c r="G231" s="69">
        <f>G229+G230</f>
        <v>100</v>
      </c>
      <c r="H231" s="71">
        <f>H229+H230</f>
        <v>120</v>
      </c>
      <c r="I231" s="71">
        <f>I229+I230</f>
        <v>140</v>
      </c>
      <c r="J231" s="100">
        <f>J229+J230</f>
        <v>170</v>
      </c>
      <c r="K231" s="19">
        <f>K229+K230</f>
        <v>105</v>
      </c>
      <c r="L231" s="20">
        <f>L229+L230</f>
        <v>115</v>
      </c>
      <c r="M231" s="22">
        <v>18</v>
      </c>
      <c r="N231" s="69">
        <f>N229+N230</f>
        <v>135</v>
      </c>
      <c r="O231" s="71">
        <f>O229+O230</f>
        <v>135</v>
      </c>
      <c r="P231" s="71">
        <f>P229+P230</f>
        <v>150</v>
      </c>
      <c r="Q231" s="100">
        <f>Q229+Q230</f>
        <v>160</v>
      </c>
      <c r="R231" s="19">
        <f>R229</f>
        <v>80</v>
      </c>
      <c r="S231" s="20">
        <f>S229</f>
        <v>80</v>
      </c>
      <c r="T231" s="188">
        <v>10</v>
      </c>
    </row>
    <row r="232" spans="1:20">
      <c r="A232" s="6" t="s">
        <v>59</v>
      </c>
      <c r="B232" s="19">
        <v>0</v>
      </c>
      <c r="C232" s="20">
        <v>0</v>
      </c>
      <c r="D232" s="20">
        <v>0</v>
      </c>
      <c r="E232" s="20">
        <v>0</v>
      </c>
      <c r="F232" s="216" t="s">
        <v>46</v>
      </c>
      <c r="G232" s="69">
        <v>41.66</v>
      </c>
      <c r="H232" s="71">
        <v>41.66</v>
      </c>
      <c r="I232" s="71">
        <v>58.33</v>
      </c>
      <c r="J232" s="100">
        <v>66.66</v>
      </c>
      <c r="K232" s="19">
        <v>41.67</v>
      </c>
      <c r="L232" s="20">
        <v>41.67</v>
      </c>
      <c r="M232" s="216">
        <v>0</v>
      </c>
      <c r="N232" s="69">
        <v>41.67</v>
      </c>
      <c r="O232" s="71">
        <v>41.67</v>
      </c>
      <c r="P232" s="71">
        <v>41.67</v>
      </c>
      <c r="Q232" s="100">
        <v>50</v>
      </c>
      <c r="R232" s="13">
        <v>41.67</v>
      </c>
      <c r="S232" s="14">
        <v>41.67</v>
      </c>
      <c r="T232" s="273" t="s">
        <v>46</v>
      </c>
    </row>
    <row r="233" spans="1:20">
      <c r="A233" s="6" t="s">
        <v>55</v>
      </c>
      <c r="B233" s="19">
        <f>B232*0.2</f>
        <v>0</v>
      </c>
      <c r="C233" s="20">
        <f>C232*0.2</f>
        <v>0</v>
      </c>
      <c r="D233" s="20">
        <f>D232*0.2</f>
        <v>0</v>
      </c>
      <c r="E233" s="20">
        <f>E232*0.2</f>
        <v>0</v>
      </c>
      <c r="F233" s="216" t="s">
        <v>46</v>
      </c>
      <c r="G233" s="69">
        <f>G232*0.2</f>
        <v>8.331999999999999</v>
      </c>
      <c r="H233" s="71">
        <f>H232*0.2</f>
        <v>8.331999999999999</v>
      </c>
      <c r="I233" s="71">
        <f>I232*0.2</f>
        <v>11.666</v>
      </c>
      <c r="J233" s="100">
        <f>J232*0.2</f>
        <v>13.332000000000001</v>
      </c>
      <c r="K233" s="19">
        <f>K232*0.2</f>
        <v>8.3340000000000014</v>
      </c>
      <c r="L233" s="20">
        <f>L232*0.2</f>
        <v>8.3340000000000014</v>
      </c>
      <c r="M233" s="22">
        <f>M232*0.2</f>
        <v>0</v>
      </c>
      <c r="N233" s="69">
        <f>N232*0.2</f>
        <v>8.3340000000000014</v>
      </c>
      <c r="O233" s="71">
        <f>O232*0.2</f>
        <v>8.3340000000000014</v>
      </c>
      <c r="P233" s="71">
        <f>P232*0.2</f>
        <v>8.3340000000000014</v>
      </c>
      <c r="Q233" s="100">
        <f>Q232*0.2</f>
        <v>10</v>
      </c>
      <c r="R233" s="13">
        <f t="shared" ref="R233:S233" si="144">R232*0.2</f>
        <v>8.3340000000000014</v>
      </c>
      <c r="S233" s="14">
        <f t="shared" si="144"/>
        <v>8.3340000000000014</v>
      </c>
      <c r="T233" s="188" t="s">
        <v>46</v>
      </c>
    </row>
    <row r="234" spans="1:20">
      <c r="A234" s="6" t="s">
        <v>60</v>
      </c>
      <c r="B234" s="19">
        <f>B232+B233</f>
        <v>0</v>
      </c>
      <c r="C234" s="20">
        <f>C232+C233</f>
        <v>0</v>
      </c>
      <c r="D234" s="20">
        <f>D232+D233</f>
        <v>0</v>
      </c>
      <c r="E234" s="20">
        <f>E232+E233</f>
        <v>0</v>
      </c>
      <c r="F234" s="216" t="s">
        <v>46</v>
      </c>
      <c r="G234" s="69">
        <f>G232+G233</f>
        <v>49.991999999999997</v>
      </c>
      <c r="H234" s="71">
        <f>H232+H233</f>
        <v>49.991999999999997</v>
      </c>
      <c r="I234" s="71">
        <f>I232+I233</f>
        <v>69.995999999999995</v>
      </c>
      <c r="J234" s="100">
        <f>J232+J233</f>
        <v>79.99199999999999</v>
      </c>
      <c r="K234" s="19">
        <f>K232+K233</f>
        <v>50.004000000000005</v>
      </c>
      <c r="L234" s="20">
        <f>L232+L233</f>
        <v>50.004000000000005</v>
      </c>
      <c r="M234" s="22">
        <f>M232+M233</f>
        <v>0</v>
      </c>
      <c r="N234" s="69">
        <f>N232+N233</f>
        <v>50.004000000000005</v>
      </c>
      <c r="O234" s="71">
        <f>O232+O233</f>
        <v>50.004000000000005</v>
      </c>
      <c r="P234" s="71">
        <f>P232+P233</f>
        <v>50.004000000000005</v>
      </c>
      <c r="Q234" s="100">
        <f>Q232+Q233</f>
        <v>60</v>
      </c>
      <c r="R234" s="19">
        <f>R232+R233</f>
        <v>50.004000000000005</v>
      </c>
      <c r="S234" s="20">
        <f>S232+S233</f>
        <v>50.004000000000005</v>
      </c>
      <c r="T234" s="188">
        <v>0</v>
      </c>
    </row>
    <row r="235" spans="1:20">
      <c r="A235" s="72" t="s">
        <v>61</v>
      </c>
      <c r="B235" s="25">
        <f>B234+B231+B228</f>
        <v>629.995</v>
      </c>
      <c r="C235" s="26">
        <f>C234+C231+C228</f>
        <v>690.00099999999998</v>
      </c>
      <c r="D235" s="26">
        <f>D234+D231+D228</f>
        <v>990.00400000000002</v>
      </c>
      <c r="E235" s="26">
        <f>E234+E231+E228</f>
        <v>989.9994999999999</v>
      </c>
      <c r="F235" s="27">
        <f>F228+F231</f>
        <v>39.995999999999995</v>
      </c>
      <c r="G235" s="73">
        <f>G234+G231+G228</f>
        <v>679.9994999999999</v>
      </c>
      <c r="H235" s="74">
        <f>H234+H231+H228</f>
        <v>720.00299999999993</v>
      </c>
      <c r="I235" s="74">
        <f>I234+I231+I228</f>
        <v>839.99900000000002</v>
      </c>
      <c r="J235" s="241">
        <f>J234+J231+J228</f>
        <v>1089.9960000000001</v>
      </c>
      <c r="K235" s="25">
        <f>K234+K231+K228</f>
        <v>609.99700000000007</v>
      </c>
      <c r="L235" s="26">
        <f>L234+L231+L228</f>
        <v>810</v>
      </c>
      <c r="M235" s="27">
        <f>M228+M231+M234</f>
        <v>60</v>
      </c>
      <c r="N235" s="73">
        <f>N234+N231+N228</f>
        <v>649.99600000000009</v>
      </c>
      <c r="O235" s="74">
        <f>O234+O231+O228</f>
        <v>700.00200000000007</v>
      </c>
      <c r="P235" s="74">
        <f>P234+P231+P228</f>
        <v>780.00099999999998</v>
      </c>
      <c r="Q235" s="241">
        <f>Q234+Q231+Q228</f>
        <v>899.99799999999993</v>
      </c>
      <c r="R235" s="25">
        <f>R228+R231+R234</f>
        <v>520.00350000000003</v>
      </c>
      <c r="S235" s="26">
        <f>S228+S231+S234</f>
        <v>639.99699999999996</v>
      </c>
      <c r="T235" s="242">
        <f>T228+T231+T234</f>
        <v>64.995999999999995</v>
      </c>
    </row>
    <row r="236" spans="1:20">
      <c r="A236" s="6" t="s">
        <v>67</v>
      </c>
      <c r="B236" s="19">
        <f>B235-B234</f>
        <v>629.995</v>
      </c>
      <c r="C236" s="20">
        <f>C235-C234</f>
        <v>690.00099999999998</v>
      </c>
      <c r="D236" s="20">
        <f>D235-D234</f>
        <v>990.00400000000002</v>
      </c>
      <c r="E236" s="20">
        <f>E235-E234</f>
        <v>989.9994999999999</v>
      </c>
      <c r="F236" s="259">
        <v>30</v>
      </c>
      <c r="G236" s="69">
        <f>G235-G234</f>
        <v>630.00749999999994</v>
      </c>
      <c r="H236" s="71">
        <f>H235-H234</f>
        <v>670.01099999999997</v>
      </c>
      <c r="I236" s="71">
        <f>I235-I234</f>
        <v>770.00300000000004</v>
      </c>
      <c r="J236" s="100">
        <f>J235-J234</f>
        <v>1010.0040000000001</v>
      </c>
      <c r="K236" s="19">
        <f>K235-K234</f>
        <v>559.99300000000005</v>
      </c>
      <c r="L236" s="20">
        <f>L235-L234</f>
        <v>759.99599999999998</v>
      </c>
      <c r="M236" s="216">
        <v>30</v>
      </c>
      <c r="N236" s="69">
        <f>N235-N234</f>
        <v>599.99200000000008</v>
      </c>
      <c r="O236" s="71">
        <f>O235-O234</f>
        <v>649.99800000000005</v>
      </c>
      <c r="P236" s="71">
        <f>P235-P234</f>
        <v>729.99699999999996</v>
      </c>
      <c r="Q236" s="100">
        <f>Q235-Q234</f>
        <v>839.99799999999993</v>
      </c>
      <c r="R236" s="19">
        <f>R235-R234</f>
        <v>469.99950000000001</v>
      </c>
      <c r="S236" s="20">
        <f>S235-S234</f>
        <v>589.99299999999994</v>
      </c>
      <c r="T236" s="194">
        <v>30</v>
      </c>
    </row>
    <row r="237" spans="1:20">
      <c r="A237" s="6" t="s">
        <v>68</v>
      </c>
      <c r="B237" s="19">
        <v>165.834</v>
      </c>
      <c r="C237" s="20">
        <v>165.834</v>
      </c>
      <c r="D237" s="20">
        <v>165.834</v>
      </c>
      <c r="E237" s="20">
        <v>165.834</v>
      </c>
      <c r="F237" s="15">
        <v>0</v>
      </c>
      <c r="G237" s="62">
        <v>41.67</v>
      </c>
      <c r="H237" s="63">
        <v>41.67</v>
      </c>
      <c r="I237" s="63">
        <v>41.67</v>
      </c>
      <c r="J237" s="94">
        <v>41.67</v>
      </c>
      <c r="K237" s="13">
        <v>41.67</v>
      </c>
      <c r="L237" s="14">
        <v>41.67</v>
      </c>
      <c r="M237" s="15">
        <v>41.67</v>
      </c>
      <c r="N237" s="62">
        <v>41.67</v>
      </c>
      <c r="O237" s="63">
        <v>41.67</v>
      </c>
      <c r="P237" s="63">
        <v>41.67</v>
      </c>
      <c r="Q237" s="94">
        <v>41.67</v>
      </c>
      <c r="R237" s="13">
        <v>41.67</v>
      </c>
      <c r="S237" s="14">
        <v>41.67</v>
      </c>
      <c r="T237" s="186">
        <v>41.67</v>
      </c>
    </row>
    <row r="238" spans="1:20">
      <c r="A238" s="6" t="s">
        <v>55</v>
      </c>
      <c r="B238" s="19">
        <f>B237*0.2</f>
        <v>33.166800000000002</v>
      </c>
      <c r="C238" s="20">
        <f>C237*0.2</f>
        <v>33.166800000000002</v>
      </c>
      <c r="D238" s="20">
        <f>D237*0.2</f>
        <v>33.166800000000002</v>
      </c>
      <c r="E238" s="20">
        <f>E237*0.2</f>
        <v>33.166800000000002</v>
      </c>
      <c r="F238" s="114">
        <v>0</v>
      </c>
      <c r="G238" s="62">
        <f>G237*0.2</f>
        <v>8.3340000000000014</v>
      </c>
      <c r="H238" s="63">
        <f>H237*0.2</f>
        <v>8.3340000000000014</v>
      </c>
      <c r="I238" s="63">
        <f>I237*0.2</f>
        <v>8.3340000000000014</v>
      </c>
      <c r="J238" s="94">
        <f>J237*0.2</f>
        <v>8.3340000000000014</v>
      </c>
      <c r="K238" s="13">
        <f>K237*0.2</f>
        <v>8.3340000000000014</v>
      </c>
      <c r="L238" s="14">
        <f>L237*0.2</f>
        <v>8.3340000000000014</v>
      </c>
      <c r="M238" s="15">
        <f>M237*0.2</f>
        <v>8.3340000000000014</v>
      </c>
      <c r="N238" s="62">
        <f>N237*0.2</f>
        <v>8.3340000000000014</v>
      </c>
      <c r="O238" s="63">
        <f>O237*0.2</f>
        <v>8.3340000000000014</v>
      </c>
      <c r="P238" s="63">
        <f>P237*0.2</f>
        <v>8.3340000000000014</v>
      </c>
      <c r="Q238" s="94">
        <f>Q237*0.2</f>
        <v>8.3340000000000014</v>
      </c>
      <c r="R238" s="13">
        <v>8.3340000000000014</v>
      </c>
      <c r="S238" s="14">
        <v>8.3340000000000014</v>
      </c>
      <c r="T238" s="186">
        <v>8.3340000000000014</v>
      </c>
    </row>
    <row r="239" spans="1:20">
      <c r="A239" s="6" t="s">
        <v>69</v>
      </c>
      <c r="B239" s="19">
        <f>B237+B238</f>
        <v>199.0008</v>
      </c>
      <c r="C239" s="20">
        <f>C237+C238</f>
        <v>199.0008</v>
      </c>
      <c r="D239" s="20">
        <f>D237+D238</f>
        <v>199.0008</v>
      </c>
      <c r="E239" s="20">
        <f>E237+E238</f>
        <v>199.0008</v>
      </c>
      <c r="F239" s="15">
        <v>0</v>
      </c>
      <c r="G239" s="62">
        <f>G237+G238</f>
        <v>50.004000000000005</v>
      </c>
      <c r="H239" s="63">
        <f>H237+H238</f>
        <v>50.004000000000005</v>
      </c>
      <c r="I239" s="63">
        <f>I237+I238</f>
        <v>50.004000000000005</v>
      </c>
      <c r="J239" s="94">
        <f>J237+J238</f>
        <v>50.004000000000005</v>
      </c>
      <c r="K239" s="13">
        <f>K237+K238</f>
        <v>50.004000000000005</v>
      </c>
      <c r="L239" s="14">
        <f>L237+L238</f>
        <v>50.004000000000005</v>
      </c>
      <c r="M239" s="15">
        <f>M237+M238</f>
        <v>50.004000000000005</v>
      </c>
      <c r="N239" s="62">
        <f>N237+N238</f>
        <v>50.004000000000005</v>
      </c>
      <c r="O239" s="63">
        <f>O237+O238</f>
        <v>50.004000000000005</v>
      </c>
      <c r="P239" s="63">
        <f>P237+P238</f>
        <v>50.004000000000005</v>
      </c>
      <c r="Q239" s="94">
        <f>Q237+Q238</f>
        <v>50.004000000000005</v>
      </c>
      <c r="R239" s="13">
        <v>50.004000000000005</v>
      </c>
      <c r="S239" s="14">
        <v>50.004000000000005</v>
      </c>
      <c r="T239" s="186">
        <v>50.004000000000005</v>
      </c>
    </row>
    <row r="240" spans="1:20">
      <c r="A240" s="6" t="s">
        <v>70</v>
      </c>
      <c r="B240" s="19">
        <v>10</v>
      </c>
      <c r="C240" s="20">
        <v>10</v>
      </c>
      <c r="D240" s="20">
        <v>10</v>
      </c>
      <c r="E240" s="20">
        <v>10</v>
      </c>
      <c r="F240" s="114">
        <v>0</v>
      </c>
      <c r="G240" s="62">
        <v>10</v>
      </c>
      <c r="H240" s="63">
        <v>10</v>
      </c>
      <c r="I240" s="63">
        <v>10</v>
      </c>
      <c r="J240" s="94">
        <v>10</v>
      </c>
      <c r="K240" s="13">
        <v>8.33</v>
      </c>
      <c r="L240" s="14">
        <v>8.33</v>
      </c>
      <c r="M240" s="15">
        <v>8.33</v>
      </c>
      <c r="N240" s="62">
        <v>8.33</v>
      </c>
      <c r="O240" s="63">
        <v>8.33</v>
      </c>
      <c r="P240" s="63">
        <v>8.33</v>
      </c>
      <c r="Q240" s="94">
        <v>8.33</v>
      </c>
      <c r="R240" s="13">
        <v>8.33</v>
      </c>
      <c r="S240" s="14">
        <v>8.33</v>
      </c>
      <c r="T240" s="186">
        <v>8.33</v>
      </c>
    </row>
    <row r="241" spans="1:20">
      <c r="A241" s="10" t="s">
        <v>55</v>
      </c>
      <c r="B241" s="19">
        <f>B240*0.2</f>
        <v>2</v>
      </c>
      <c r="C241" s="20">
        <f>C240*0.2</f>
        <v>2</v>
      </c>
      <c r="D241" s="20">
        <f>D240*0.2</f>
        <v>2</v>
      </c>
      <c r="E241" s="20">
        <f>E240*0.2</f>
        <v>2</v>
      </c>
      <c r="F241" s="15">
        <v>0</v>
      </c>
      <c r="G241" s="62">
        <f>G240*0.2</f>
        <v>2</v>
      </c>
      <c r="H241" s="63">
        <f>H240*0.2</f>
        <v>2</v>
      </c>
      <c r="I241" s="63">
        <f>I240*0.2</f>
        <v>2</v>
      </c>
      <c r="J241" s="94">
        <f>J240*0.2</f>
        <v>2</v>
      </c>
      <c r="K241" s="13">
        <f>K240*0.2</f>
        <v>1.6660000000000001</v>
      </c>
      <c r="L241" s="14">
        <f>L240*0.2</f>
        <v>1.6660000000000001</v>
      </c>
      <c r="M241" s="15">
        <f>M240*0.2</f>
        <v>1.6660000000000001</v>
      </c>
      <c r="N241" s="62">
        <f>N240*0.2</f>
        <v>1.6660000000000001</v>
      </c>
      <c r="O241" s="63">
        <f>O240*0.2</f>
        <v>1.6660000000000001</v>
      </c>
      <c r="P241" s="63">
        <f>P240*0.2</f>
        <v>1.6660000000000001</v>
      </c>
      <c r="Q241" s="94">
        <f>Q240*0.2</f>
        <v>1.6660000000000001</v>
      </c>
      <c r="R241" s="13">
        <v>1.6660000000000001</v>
      </c>
      <c r="S241" s="14">
        <v>1.6660000000000001</v>
      </c>
      <c r="T241" s="186">
        <v>1.6660000000000001</v>
      </c>
    </row>
    <row r="242" spans="1:20">
      <c r="A242" s="10" t="s">
        <v>71</v>
      </c>
      <c r="B242" s="19">
        <v>2.5</v>
      </c>
      <c r="C242" s="20">
        <v>2.5</v>
      </c>
      <c r="D242" s="20">
        <v>2.5</v>
      </c>
      <c r="E242" s="20">
        <v>2.5</v>
      </c>
      <c r="F242" s="114">
        <v>0</v>
      </c>
      <c r="G242" s="62">
        <v>2.5</v>
      </c>
      <c r="H242" s="63">
        <v>2.5</v>
      </c>
      <c r="I242" s="63">
        <v>2.5</v>
      </c>
      <c r="J242" s="94">
        <v>2.5</v>
      </c>
      <c r="K242" s="13">
        <v>2.5</v>
      </c>
      <c r="L242" s="14">
        <v>2.5</v>
      </c>
      <c r="M242" s="15">
        <v>2.5</v>
      </c>
      <c r="N242" s="62">
        <v>2.5</v>
      </c>
      <c r="O242" s="63">
        <v>2.5</v>
      </c>
      <c r="P242" s="63">
        <v>2.5</v>
      </c>
      <c r="Q242" s="94">
        <v>2.5</v>
      </c>
      <c r="R242" s="13">
        <v>2.5</v>
      </c>
      <c r="S242" s="14">
        <v>2.5</v>
      </c>
      <c r="T242" s="186">
        <v>2.5</v>
      </c>
    </row>
    <row r="243" spans="1:20">
      <c r="A243" s="77" t="s">
        <v>55</v>
      </c>
      <c r="B243" s="32">
        <v>0.5</v>
      </c>
      <c r="C243" s="33">
        <v>0.5</v>
      </c>
      <c r="D243" s="33">
        <v>0.5</v>
      </c>
      <c r="E243" s="33">
        <v>0.5</v>
      </c>
      <c r="F243" s="260">
        <v>0</v>
      </c>
      <c r="G243" s="81">
        <v>0.5</v>
      </c>
      <c r="H243" s="82">
        <v>0.5</v>
      </c>
      <c r="I243" s="82">
        <v>0.5</v>
      </c>
      <c r="J243" s="225">
        <v>0.5</v>
      </c>
      <c r="K243" s="195">
        <f>K242*0.2</f>
        <v>0.5</v>
      </c>
      <c r="L243" s="196">
        <f>L242*0.2</f>
        <v>0.5</v>
      </c>
      <c r="M243" s="260">
        <f>M242*0.2</f>
        <v>0.5</v>
      </c>
      <c r="N243" s="81">
        <f>N242*0.2</f>
        <v>0.5</v>
      </c>
      <c r="O243" s="82">
        <f>O242*0.2</f>
        <v>0.5</v>
      </c>
      <c r="P243" s="82">
        <f>P242*0.2</f>
        <v>0.5</v>
      </c>
      <c r="Q243" s="225">
        <f>Q242*0.2</f>
        <v>0.5</v>
      </c>
      <c r="R243" s="195">
        <v>0.5</v>
      </c>
      <c r="S243" s="196">
        <v>0.5</v>
      </c>
      <c r="T243" s="274">
        <v>0.5</v>
      </c>
    </row>
    <row r="244" spans="1:20">
      <c r="A244" s="12" t="s">
        <v>0</v>
      </c>
      <c r="B244" s="328" t="s">
        <v>267</v>
      </c>
      <c r="C244" s="329"/>
      <c r="D244" s="329"/>
      <c r="E244" s="329"/>
      <c r="F244" s="330"/>
      <c r="G244" s="51" t="s">
        <v>268</v>
      </c>
      <c r="H244" s="328" t="s">
        <v>269</v>
      </c>
      <c r="I244" s="329"/>
      <c r="J244" s="330"/>
      <c r="K244" s="336" t="s">
        <v>270</v>
      </c>
      <c r="L244" s="337"/>
      <c r="M244" s="337"/>
      <c r="N244" s="338"/>
      <c r="O244" s="411" t="s">
        <v>271</v>
      </c>
      <c r="P244" s="412"/>
      <c r="Q244" s="413"/>
      <c r="R244" s="444" t="s">
        <v>272</v>
      </c>
      <c r="S244" s="445"/>
    </row>
    <row r="245" spans="1:20">
      <c r="A245" s="4" t="s">
        <v>5</v>
      </c>
      <c r="B245" s="290" t="s">
        <v>273</v>
      </c>
      <c r="C245" s="291"/>
      <c r="D245" s="291"/>
      <c r="E245" s="291"/>
      <c r="F245" s="292"/>
      <c r="G245" s="52" t="s">
        <v>20</v>
      </c>
      <c r="H245" s="290" t="s">
        <v>274</v>
      </c>
      <c r="I245" s="291"/>
      <c r="J245" s="292"/>
      <c r="K245" s="307" t="s">
        <v>275</v>
      </c>
      <c r="L245" s="308"/>
      <c r="M245" s="308"/>
      <c r="N245" s="309"/>
      <c r="O245" s="414" t="s">
        <v>276</v>
      </c>
      <c r="P245" s="415"/>
      <c r="Q245" s="416"/>
      <c r="R245" s="446" t="s">
        <v>276</v>
      </c>
      <c r="S245" s="447"/>
    </row>
    <row r="246" spans="1:20">
      <c r="A246" s="4" t="s">
        <v>10</v>
      </c>
      <c r="B246" s="290" t="s">
        <v>277</v>
      </c>
      <c r="C246" s="291"/>
      <c r="D246" s="291"/>
      <c r="E246" s="291"/>
      <c r="F246" s="292"/>
      <c r="G246" s="53" t="s">
        <v>20</v>
      </c>
      <c r="H246" s="314" t="s">
        <v>278</v>
      </c>
      <c r="I246" s="315"/>
      <c r="J246" s="390"/>
      <c r="K246" s="317" t="s">
        <v>279</v>
      </c>
      <c r="L246" s="318"/>
      <c r="M246" s="318"/>
      <c r="N246" s="319"/>
      <c r="O246" s="417" t="s">
        <v>280</v>
      </c>
      <c r="P246" s="418"/>
      <c r="Q246" s="419"/>
      <c r="R246" s="448" t="s">
        <v>281</v>
      </c>
      <c r="S246" s="449"/>
    </row>
    <row r="247" spans="1:20">
      <c r="A247" s="4" t="s">
        <v>15</v>
      </c>
      <c r="B247" s="290" t="s">
        <v>282</v>
      </c>
      <c r="C247" s="291"/>
      <c r="D247" s="291"/>
      <c r="E247" s="291"/>
      <c r="F247" s="292"/>
      <c r="G247" s="52" t="s">
        <v>283</v>
      </c>
      <c r="H247" s="117" t="s">
        <v>284</v>
      </c>
      <c r="I247" s="291" t="s">
        <v>285</v>
      </c>
      <c r="J247" s="292"/>
      <c r="K247" s="307" t="s">
        <v>286</v>
      </c>
      <c r="L247" s="308"/>
      <c r="M247" s="308"/>
      <c r="N247" s="309"/>
      <c r="O247" s="417" t="s">
        <v>191</v>
      </c>
      <c r="P247" s="418"/>
      <c r="Q247" s="419"/>
      <c r="R247" s="450">
        <v>224</v>
      </c>
      <c r="S247" s="451"/>
    </row>
    <row r="248" spans="1:20" ht="24">
      <c r="A248" s="4" t="s">
        <v>22</v>
      </c>
      <c r="B248" s="120" t="s">
        <v>263</v>
      </c>
      <c r="C248" s="121" t="s">
        <v>29</v>
      </c>
      <c r="D248" s="121" t="s">
        <v>30</v>
      </c>
      <c r="E248" s="121" t="s">
        <v>31</v>
      </c>
      <c r="F248" s="262" t="s">
        <v>28</v>
      </c>
      <c r="G248" s="54" t="s">
        <v>24</v>
      </c>
      <c r="H248" s="120" t="s">
        <v>24</v>
      </c>
      <c r="I248" s="384" t="s">
        <v>28</v>
      </c>
      <c r="J248" s="385"/>
      <c r="K248" s="139" t="s">
        <v>24</v>
      </c>
      <c r="L248" s="140" t="s">
        <v>287</v>
      </c>
      <c r="M248" s="202" t="s">
        <v>288</v>
      </c>
      <c r="N248" s="271" t="s">
        <v>289</v>
      </c>
      <c r="O248" s="120" t="s">
        <v>24</v>
      </c>
      <c r="P248" s="420" t="s">
        <v>29</v>
      </c>
      <c r="Q248" s="262" t="s">
        <v>31</v>
      </c>
      <c r="R248" s="139" t="s">
        <v>290</v>
      </c>
      <c r="S248" s="156" t="s">
        <v>24</v>
      </c>
    </row>
    <row r="249" spans="1:20">
      <c r="A249" s="4" t="s">
        <v>34</v>
      </c>
      <c r="B249" s="117" t="s">
        <v>36</v>
      </c>
      <c r="C249" s="118" t="s">
        <v>44</v>
      </c>
      <c r="D249" s="118" t="s">
        <v>95</v>
      </c>
      <c r="E249" s="118" t="s">
        <v>96</v>
      </c>
      <c r="F249" s="261" t="s">
        <v>38</v>
      </c>
      <c r="G249" s="54" t="s">
        <v>20</v>
      </c>
      <c r="H249" s="120" t="s">
        <v>36</v>
      </c>
      <c r="I249" s="384" t="s">
        <v>38</v>
      </c>
      <c r="J249" s="385"/>
      <c r="K249" s="139" t="s">
        <v>36</v>
      </c>
      <c r="L249" s="140" t="s">
        <v>291</v>
      </c>
      <c r="M249" s="140" t="s">
        <v>44</v>
      </c>
      <c r="N249" s="141" t="s">
        <v>291</v>
      </c>
      <c r="O249" s="120" t="s">
        <v>36</v>
      </c>
      <c r="P249" s="420" t="s">
        <v>44</v>
      </c>
      <c r="Q249" s="262" t="s">
        <v>96</v>
      </c>
      <c r="R249" s="139"/>
      <c r="S249" s="156" t="s">
        <v>36</v>
      </c>
    </row>
    <row r="250" spans="1:20">
      <c r="A250" s="4" t="s">
        <v>149</v>
      </c>
      <c r="B250" s="117">
        <v>17</v>
      </c>
      <c r="C250" s="118">
        <v>21</v>
      </c>
      <c r="D250" s="118">
        <v>24</v>
      </c>
      <c r="E250" s="118">
        <v>30</v>
      </c>
      <c r="F250" s="263"/>
      <c r="G250" s="52" t="s">
        <v>20</v>
      </c>
      <c r="H250" s="117">
        <v>21</v>
      </c>
      <c r="I250" s="118" t="s">
        <v>101</v>
      </c>
      <c r="J250" s="261" t="s">
        <v>102</v>
      </c>
      <c r="K250" s="136">
        <v>18</v>
      </c>
      <c r="L250" s="137">
        <v>18</v>
      </c>
      <c r="M250" s="137">
        <v>24</v>
      </c>
      <c r="N250" s="138">
        <v>18</v>
      </c>
      <c r="O250" s="117">
        <v>17.45</v>
      </c>
      <c r="P250" s="421">
        <v>22.42</v>
      </c>
      <c r="Q250" s="261">
        <v>36.729999999999997</v>
      </c>
      <c r="R250" s="136"/>
      <c r="S250" s="155"/>
    </row>
    <row r="251" spans="1:20">
      <c r="A251" s="4" t="s">
        <v>48</v>
      </c>
      <c r="B251" s="117">
        <v>37</v>
      </c>
      <c r="C251" s="118">
        <v>98</v>
      </c>
      <c r="D251" s="118">
        <v>2</v>
      </c>
      <c r="E251" s="118">
        <v>12</v>
      </c>
      <c r="F251" s="264"/>
      <c r="G251" s="52">
        <v>170</v>
      </c>
      <c r="H251" s="117">
        <v>93</v>
      </c>
      <c r="I251" s="386" t="s">
        <v>46</v>
      </c>
      <c r="J251" s="292"/>
      <c r="K251" s="136">
        <v>172</v>
      </c>
      <c r="L251" s="137">
        <v>11</v>
      </c>
      <c r="M251" s="137">
        <v>7</v>
      </c>
      <c r="N251" s="138">
        <v>10</v>
      </c>
      <c r="O251" s="117">
        <v>124</v>
      </c>
      <c r="P251" s="421">
        <v>11</v>
      </c>
      <c r="Q251" s="261">
        <v>9</v>
      </c>
      <c r="R251" s="136">
        <v>66</v>
      </c>
      <c r="S251" s="155">
        <v>158</v>
      </c>
    </row>
    <row r="252" spans="1:20" ht="15" customHeight="1">
      <c r="A252" s="6" t="s">
        <v>49</v>
      </c>
      <c r="B252" s="123">
        <v>354.54500000000002</v>
      </c>
      <c r="C252" s="118">
        <v>377.27</v>
      </c>
      <c r="D252" s="118">
        <v>409.09</v>
      </c>
      <c r="E252" s="118">
        <v>481.82</v>
      </c>
      <c r="F252" s="264">
        <v>45.83</v>
      </c>
      <c r="G252" s="55">
        <v>518.17999999999995</v>
      </c>
      <c r="H252" s="123">
        <v>545.45000000000005</v>
      </c>
      <c r="I252" s="245">
        <v>41.67</v>
      </c>
      <c r="J252" s="264">
        <v>58.33</v>
      </c>
      <c r="K252" s="253">
        <v>531.80999999999995</v>
      </c>
      <c r="L252" s="157">
        <v>550</v>
      </c>
      <c r="M252" s="157">
        <v>550</v>
      </c>
      <c r="N252" s="249">
        <v>559.09</v>
      </c>
      <c r="O252" s="123">
        <v>354.54500000000002</v>
      </c>
      <c r="P252" s="422">
        <v>372.72</v>
      </c>
      <c r="Q252" s="266">
        <v>440.90499999999997</v>
      </c>
      <c r="R252" s="452" t="s">
        <v>292</v>
      </c>
      <c r="S252" s="158">
        <v>636.36</v>
      </c>
    </row>
    <row r="253" spans="1:20">
      <c r="A253" s="6" t="s">
        <v>54</v>
      </c>
      <c r="B253" s="123">
        <f>B252*0.1</f>
        <v>35.454500000000003</v>
      </c>
      <c r="C253" s="118">
        <f>C252*0.1</f>
        <v>37.726999999999997</v>
      </c>
      <c r="D253" s="118">
        <f>D252*0.1</f>
        <v>40.908999999999999</v>
      </c>
      <c r="E253" s="118">
        <f>E252*0.1</f>
        <v>48.182000000000002</v>
      </c>
      <c r="F253" s="263" t="s">
        <v>46</v>
      </c>
      <c r="G253" s="55">
        <f t="shared" ref="G253:H253" si="145">G252*0.1</f>
        <v>51.817999999999998</v>
      </c>
      <c r="H253" s="123">
        <f t="shared" si="145"/>
        <v>54.545000000000009</v>
      </c>
      <c r="I253" s="245" t="s">
        <v>46</v>
      </c>
      <c r="J253" s="264" t="s">
        <v>46</v>
      </c>
      <c r="K253" s="253">
        <f>K252*0.1</f>
        <v>53.180999999999997</v>
      </c>
      <c r="L253" s="157">
        <f>L252*0.1</f>
        <v>55</v>
      </c>
      <c r="M253" s="157">
        <f>M252*0.1</f>
        <v>55</v>
      </c>
      <c r="N253" s="249">
        <f>N252*0.1</f>
        <v>55.909000000000006</v>
      </c>
      <c r="O253" s="423">
        <f>O252*0.1</f>
        <v>35.454500000000003</v>
      </c>
      <c r="P253" s="124">
        <f>P252*0.1</f>
        <v>37.272000000000006</v>
      </c>
      <c r="Q253" s="424">
        <f>Q252*0.1</f>
        <v>44.090499999999999</v>
      </c>
      <c r="R253" s="453"/>
      <c r="S253" s="158">
        <f>S252*0.1</f>
        <v>63.636000000000003</v>
      </c>
    </row>
    <row r="254" spans="1:20">
      <c r="A254" s="6" t="s">
        <v>55</v>
      </c>
      <c r="B254" s="210" t="s">
        <v>46</v>
      </c>
      <c r="C254" s="236" t="s">
        <v>46</v>
      </c>
      <c r="D254" s="236" t="s">
        <v>46</v>
      </c>
      <c r="E254" s="236" t="s">
        <v>46</v>
      </c>
      <c r="F254" s="264">
        <f>F252*0.2</f>
        <v>9.1660000000000004</v>
      </c>
      <c r="G254" s="56" t="s">
        <v>46</v>
      </c>
      <c r="H254" s="127" t="s">
        <v>46</v>
      </c>
      <c r="I254" s="125">
        <f>I252*0.2</f>
        <v>8.3340000000000014</v>
      </c>
      <c r="J254" s="263">
        <f>J252*0.2</f>
        <v>11.666</v>
      </c>
      <c r="K254" s="254" t="s">
        <v>46</v>
      </c>
      <c r="L254" s="255" t="s">
        <v>46</v>
      </c>
      <c r="M254" s="255" t="s">
        <v>46</v>
      </c>
      <c r="N254" s="272" t="s">
        <v>46</v>
      </c>
      <c r="O254" s="425" t="s">
        <v>46</v>
      </c>
      <c r="P254" s="128" t="s">
        <v>46</v>
      </c>
      <c r="Q254" s="426" t="s">
        <v>46</v>
      </c>
      <c r="R254" s="453"/>
      <c r="S254" s="454" t="s">
        <v>46</v>
      </c>
    </row>
    <row r="255" spans="1:20">
      <c r="A255" s="6" t="s">
        <v>56</v>
      </c>
      <c r="B255" s="123">
        <f>B252+B253</f>
        <v>389.99950000000001</v>
      </c>
      <c r="C255" s="124">
        <f>C252+C253</f>
        <v>414.99699999999996</v>
      </c>
      <c r="D255" s="124">
        <f>D252+D253</f>
        <v>449.99899999999997</v>
      </c>
      <c r="E255" s="124">
        <f>E252+E253</f>
        <v>530.00199999999995</v>
      </c>
      <c r="F255" s="264">
        <f>F252+F254</f>
        <v>54.995999999999995</v>
      </c>
      <c r="G255" s="55">
        <f>G252+G253</f>
        <v>569.99799999999993</v>
      </c>
      <c r="H255" s="123">
        <f>H252+H253</f>
        <v>599.995</v>
      </c>
      <c r="I255" s="125">
        <f>I252+I254</f>
        <v>50.004000000000005</v>
      </c>
      <c r="J255" s="263">
        <f>J252+J254</f>
        <v>69.995999999999995</v>
      </c>
      <c r="K255" s="253">
        <f>K252+K253</f>
        <v>584.99099999999999</v>
      </c>
      <c r="L255" s="157">
        <f>L252+L253</f>
        <v>605</v>
      </c>
      <c r="M255" s="157">
        <f>M252+M253</f>
        <v>605</v>
      </c>
      <c r="N255" s="249">
        <f>N252+N253</f>
        <v>614.99900000000002</v>
      </c>
      <c r="O255" s="423">
        <f>O252+O253</f>
        <v>389.99950000000001</v>
      </c>
      <c r="P255" s="124">
        <f>P252+P253</f>
        <v>409.99200000000002</v>
      </c>
      <c r="Q255" s="424">
        <f>Q252+Q253</f>
        <v>484.99549999999999</v>
      </c>
      <c r="R255" s="453"/>
      <c r="S255" s="158">
        <f>S252+S253</f>
        <v>699.99599999999998</v>
      </c>
    </row>
    <row r="256" spans="1:20">
      <c r="A256" s="6" t="s">
        <v>57</v>
      </c>
      <c r="B256" s="210">
        <v>80</v>
      </c>
      <c r="C256" s="236">
        <v>85</v>
      </c>
      <c r="D256" s="236">
        <v>85</v>
      </c>
      <c r="E256" s="236">
        <v>90</v>
      </c>
      <c r="F256" s="264" t="s">
        <v>46</v>
      </c>
      <c r="G256" s="55">
        <v>110</v>
      </c>
      <c r="H256" s="123">
        <v>100</v>
      </c>
      <c r="I256" s="245" t="s">
        <v>46</v>
      </c>
      <c r="J256" s="264" t="s">
        <v>46</v>
      </c>
      <c r="K256" s="256">
        <v>95</v>
      </c>
      <c r="L256" s="237">
        <v>95</v>
      </c>
      <c r="M256" s="237">
        <v>95</v>
      </c>
      <c r="N256" s="250">
        <v>95</v>
      </c>
      <c r="O256" s="423">
        <v>75</v>
      </c>
      <c r="P256" s="124">
        <v>75</v>
      </c>
      <c r="Q256" s="424">
        <v>95</v>
      </c>
      <c r="R256" s="453"/>
      <c r="S256" s="238" t="s">
        <v>46</v>
      </c>
    </row>
    <row r="257" spans="1:19">
      <c r="A257" s="6" t="s">
        <v>54</v>
      </c>
      <c r="B257" s="210" t="s">
        <v>46</v>
      </c>
      <c r="C257" s="236" t="s">
        <v>46</v>
      </c>
      <c r="D257" s="236" t="s">
        <v>46</v>
      </c>
      <c r="E257" s="236" t="s">
        <v>46</v>
      </c>
      <c r="F257" s="264" t="s">
        <v>46</v>
      </c>
      <c r="G257" s="55"/>
      <c r="H257" s="123"/>
      <c r="I257" s="245" t="s">
        <v>46</v>
      </c>
      <c r="J257" s="264" t="s">
        <v>46</v>
      </c>
      <c r="K257" s="256" t="s">
        <v>46</v>
      </c>
      <c r="L257" s="237" t="s">
        <v>46</v>
      </c>
      <c r="M257" s="237" t="s">
        <v>46</v>
      </c>
      <c r="N257" s="250" t="s">
        <v>46</v>
      </c>
      <c r="O257" s="423"/>
      <c r="P257" s="124"/>
      <c r="Q257" s="424"/>
      <c r="R257" s="453"/>
      <c r="S257" s="238" t="s">
        <v>46</v>
      </c>
    </row>
    <row r="258" spans="1:19">
      <c r="A258" s="6" t="s">
        <v>58</v>
      </c>
      <c r="B258" s="123">
        <f>B256</f>
        <v>80</v>
      </c>
      <c r="C258" s="124">
        <f>C256</f>
        <v>85</v>
      </c>
      <c r="D258" s="124">
        <f>D256</f>
        <v>85</v>
      </c>
      <c r="E258" s="124">
        <f>E256</f>
        <v>90</v>
      </c>
      <c r="F258" s="263">
        <v>10</v>
      </c>
      <c r="G258" s="55">
        <f t="shared" ref="G258:H258" si="146">G256+G257</f>
        <v>110</v>
      </c>
      <c r="H258" s="123">
        <f t="shared" si="146"/>
        <v>100</v>
      </c>
      <c r="I258" s="125">
        <v>10</v>
      </c>
      <c r="J258" s="263">
        <v>10</v>
      </c>
      <c r="K258" s="253">
        <v>95</v>
      </c>
      <c r="L258" s="157">
        <v>95</v>
      </c>
      <c r="M258" s="157">
        <v>95</v>
      </c>
      <c r="N258" s="249">
        <v>95</v>
      </c>
      <c r="O258" s="423">
        <f>O256+O257</f>
        <v>75</v>
      </c>
      <c r="P258" s="124">
        <f>P256+P257</f>
        <v>75</v>
      </c>
      <c r="Q258" s="424">
        <f>Q256+Q257</f>
        <v>95</v>
      </c>
      <c r="R258" s="455">
        <v>170</v>
      </c>
      <c r="S258" s="456">
        <v>80</v>
      </c>
    </row>
    <row r="259" spans="1:19">
      <c r="A259" s="6" t="s">
        <v>59</v>
      </c>
      <c r="B259" s="117">
        <v>41.67</v>
      </c>
      <c r="C259" s="118">
        <v>41.67</v>
      </c>
      <c r="D259" s="118">
        <v>41.67</v>
      </c>
      <c r="E259" s="118">
        <v>50</v>
      </c>
      <c r="F259" s="264">
        <v>0</v>
      </c>
      <c r="G259" s="55">
        <v>41.67</v>
      </c>
      <c r="H259" s="123">
        <v>41.67</v>
      </c>
      <c r="I259" s="245" t="s">
        <v>46</v>
      </c>
      <c r="J259" s="264" t="s">
        <v>46</v>
      </c>
      <c r="K259" s="256">
        <v>41.67</v>
      </c>
      <c r="L259" s="237">
        <v>41.67</v>
      </c>
      <c r="M259" s="237">
        <v>41.67</v>
      </c>
      <c r="N259" s="250">
        <v>41.67</v>
      </c>
      <c r="O259" s="423">
        <v>41.667000000000002</v>
      </c>
      <c r="P259" s="124">
        <v>41.67</v>
      </c>
      <c r="Q259" s="424">
        <v>41.667000000000002</v>
      </c>
      <c r="R259" s="256">
        <v>41.667000000000002</v>
      </c>
      <c r="S259" s="238">
        <v>41.667000000000002</v>
      </c>
    </row>
    <row r="260" spans="1:19">
      <c r="A260" s="6" t="s">
        <v>55</v>
      </c>
      <c r="B260" s="117">
        <f t="shared" ref="B260:E260" si="147">B259*0.2</f>
        <v>8.3340000000000014</v>
      </c>
      <c r="C260" s="118">
        <f t="shared" si="147"/>
        <v>8.3340000000000014</v>
      </c>
      <c r="D260" s="118">
        <f t="shared" si="147"/>
        <v>8.3340000000000014</v>
      </c>
      <c r="E260" s="118">
        <f t="shared" si="147"/>
        <v>10</v>
      </c>
      <c r="F260" s="263">
        <v>0</v>
      </c>
      <c r="G260" s="55">
        <f t="shared" ref="G260:H260" si="148">G259*0.2</f>
        <v>8.3340000000000014</v>
      </c>
      <c r="H260" s="123">
        <f t="shared" si="148"/>
        <v>8.3340000000000014</v>
      </c>
      <c r="I260" s="245" t="s">
        <v>46</v>
      </c>
      <c r="J260" s="264" t="s">
        <v>46</v>
      </c>
      <c r="K260" s="253">
        <f>K259*0.2</f>
        <v>8.3340000000000014</v>
      </c>
      <c r="L260" s="157">
        <f>L259*0.2</f>
        <v>8.3340000000000014</v>
      </c>
      <c r="M260" s="157">
        <f>M259*0.2</f>
        <v>8.3340000000000014</v>
      </c>
      <c r="N260" s="249">
        <f>N259*0.2</f>
        <v>8.3340000000000014</v>
      </c>
      <c r="O260" s="423">
        <f>O259*0.2</f>
        <v>8.333400000000001</v>
      </c>
      <c r="P260" s="124">
        <f>P259*0.2</f>
        <v>8.3340000000000014</v>
      </c>
      <c r="Q260" s="424">
        <f>Q259*0.2</f>
        <v>8.333400000000001</v>
      </c>
      <c r="R260" s="253">
        <f>R259*0.2</f>
        <v>8.333400000000001</v>
      </c>
      <c r="S260" s="158">
        <f>S259*0.2</f>
        <v>8.333400000000001</v>
      </c>
    </row>
    <row r="261" spans="1:19">
      <c r="A261" s="6" t="s">
        <v>60</v>
      </c>
      <c r="B261" s="123">
        <f>B259+B260</f>
        <v>50.004000000000005</v>
      </c>
      <c r="C261" s="124">
        <f>C259+C260</f>
        <v>50.004000000000005</v>
      </c>
      <c r="D261" s="124">
        <f>D259+D260</f>
        <v>50.004000000000005</v>
      </c>
      <c r="E261" s="124">
        <f>E259+E260</f>
        <v>60</v>
      </c>
      <c r="F261" s="263">
        <f>F259+F260</f>
        <v>0</v>
      </c>
      <c r="G261" s="55">
        <f t="shared" ref="G261:H261" si="149">G259+G260</f>
        <v>50.004000000000005</v>
      </c>
      <c r="H261" s="123">
        <f t="shared" si="149"/>
        <v>50.004000000000005</v>
      </c>
      <c r="I261" s="245" t="s">
        <v>46</v>
      </c>
      <c r="J261" s="264" t="s">
        <v>46</v>
      </c>
      <c r="K261" s="253">
        <f>K259+K260</f>
        <v>50.004000000000005</v>
      </c>
      <c r="L261" s="157">
        <f>L259+L260</f>
        <v>50.004000000000005</v>
      </c>
      <c r="M261" s="157">
        <f>M259+M260</f>
        <v>50.004000000000005</v>
      </c>
      <c r="N261" s="249">
        <f>N259+N260</f>
        <v>50.004000000000005</v>
      </c>
      <c r="O261" s="423">
        <f>O259+O260</f>
        <v>50.000399999999999</v>
      </c>
      <c r="P261" s="124">
        <f>P259+P260</f>
        <v>50.004000000000005</v>
      </c>
      <c r="Q261" s="424">
        <f>Q259+Q260</f>
        <v>50.000399999999999</v>
      </c>
      <c r="R261" s="253">
        <f>R259+R260</f>
        <v>50.000399999999999</v>
      </c>
      <c r="S261" s="158">
        <f>S259+S260</f>
        <v>50.000399999999999</v>
      </c>
    </row>
    <row r="262" spans="1:19">
      <c r="A262" s="72" t="s">
        <v>61</v>
      </c>
      <c r="B262" s="129">
        <f>B255+B258+B261</f>
        <v>520.00350000000003</v>
      </c>
      <c r="C262" s="130">
        <f>C255+C258+C261</f>
        <v>550.00099999999998</v>
      </c>
      <c r="D262" s="130">
        <f>D255+D258+D261</f>
        <v>585.00300000000004</v>
      </c>
      <c r="E262" s="130">
        <f>E255+E258+E261</f>
        <v>680.00199999999995</v>
      </c>
      <c r="F262" s="265">
        <f>F255+F258+F261</f>
        <v>64.995999999999995</v>
      </c>
      <c r="G262" s="58">
        <f t="shared" ref="G262:H262" si="150">G261+G258+G255</f>
        <v>730.00199999999995</v>
      </c>
      <c r="H262" s="129">
        <f t="shared" si="150"/>
        <v>749.99900000000002</v>
      </c>
      <c r="I262" s="130">
        <f>I255+I258</f>
        <v>60.004000000000005</v>
      </c>
      <c r="J262" s="265">
        <f>J255+J258</f>
        <v>79.995999999999995</v>
      </c>
      <c r="K262" s="148">
        <f>K255+K258+K261</f>
        <v>729.995</v>
      </c>
      <c r="L262" s="149">
        <f>L255+L258+L261</f>
        <v>750.00400000000002</v>
      </c>
      <c r="M262" s="149">
        <f>M255+M258+M261</f>
        <v>750.00400000000002</v>
      </c>
      <c r="N262" s="150">
        <f>N255+N258+N261</f>
        <v>760.00300000000004</v>
      </c>
      <c r="O262" s="427">
        <f>O261+O258+O255</f>
        <v>514.99990000000003</v>
      </c>
      <c r="P262" s="428">
        <f>P261+P258+P255</f>
        <v>534.99599999999998</v>
      </c>
      <c r="Q262" s="429">
        <f>Q261+Q258+Q255</f>
        <v>629.99590000000001</v>
      </c>
      <c r="R262" s="457" t="s">
        <v>131</v>
      </c>
      <c r="S262" s="159">
        <f>S255+S258+S261</f>
        <v>829.99639999999999</v>
      </c>
    </row>
    <row r="263" spans="1:19">
      <c r="A263" s="6" t="s">
        <v>67</v>
      </c>
      <c r="B263" s="123">
        <f>B262-B261</f>
        <v>469.99950000000001</v>
      </c>
      <c r="C263" s="124">
        <f>C262-C261</f>
        <v>499.99699999999996</v>
      </c>
      <c r="D263" s="124">
        <f>D262-D261</f>
        <v>534.99900000000002</v>
      </c>
      <c r="E263" s="124">
        <f>E262-E261</f>
        <v>620.00199999999995</v>
      </c>
      <c r="F263" s="266">
        <v>30</v>
      </c>
      <c r="G263" s="55">
        <f t="shared" ref="G263:H263" si="151">G262-G261</f>
        <v>679.99799999999993</v>
      </c>
      <c r="H263" s="123">
        <f t="shared" si="151"/>
        <v>699.995</v>
      </c>
      <c r="I263" s="268">
        <v>30</v>
      </c>
      <c r="J263" s="269">
        <v>30</v>
      </c>
      <c r="K263" s="253">
        <f>K262-K261</f>
        <v>679.99099999999999</v>
      </c>
      <c r="L263" s="157">
        <f>L262-L261</f>
        <v>700</v>
      </c>
      <c r="M263" s="157">
        <f>M262-M261</f>
        <v>700</v>
      </c>
      <c r="N263" s="249">
        <f>N262-N261</f>
        <v>709.99900000000002</v>
      </c>
      <c r="O263" s="423">
        <f>O262-O261</f>
        <v>464.99950000000001</v>
      </c>
      <c r="P263" s="124">
        <f>P262-P261</f>
        <v>484.99199999999996</v>
      </c>
      <c r="Q263" s="424">
        <f>Q262-Q261</f>
        <v>579.99549999999999</v>
      </c>
      <c r="R263" s="457"/>
      <c r="S263" s="158">
        <f>S262-S261</f>
        <v>779.99599999999998</v>
      </c>
    </row>
    <row r="264" spans="1:19">
      <c r="A264" s="6" t="s">
        <v>68</v>
      </c>
      <c r="B264" s="117">
        <v>41.67</v>
      </c>
      <c r="C264" s="118">
        <v>41.67</v>
      </c>
      <c r="D264" s="118">
        <v>41.67</v>
      </c>
      <c r="E264" s="118">
        <v>41.67</v>
      </c>
      <c r="F264" s="261">
        <v>0</v>
      </c>
      <c r="G264" s="52">
        <v>41.67</v>
      </c>
      <c r="H264" s="117">
        <v>41.67</v>
      </c>
      <c r="I264" s="118">
        <v>41.67</v>
      </c>
      <c r="J264" s="261">
        <v>0</v>
      </c>
      <c r="K264" s="253">
        <v>41.67</v>
      </c>
      <c r="L264" s="157">
        <v>41.67</v>
      </c>
      <c r="M264" s="157">
        <v>41.67</v>
      </c>
      <c r="N264" s="249">
        <v>41.67</v>
      </c>
      <c r="O264" s="423">
        <v>41.67</v>
      </c>
      <c r="P264" s="124">
        <v>41.67</v>
      </c>
      <c r="Q264" s="424">
        <v>41.67</v>
      </c>
      <c r="R264" s="256">
        <v>41.67</v>
      </c>
      <c r="S264" s="238">
        <v>41.67</v>
      </c>
    </row>
    <row r="265" spans="1:19">
      <c r="A265" s="6" t="s">
        <v>55</v>
      </c>
      <c r="B265" s="117">
        <v>8.3340000000000014</v>
      </c>
      <c r="C265" s="118">
        <v>8.3340000000000014</v>
      </c>
      <c r="D265" s="118">
        <v>8.3340000000000014</v>
      </c>
      <c r="E265" s="118">
        <v>8.3340000000000014</v>
      </c>
      <c r="F265" s="261">
        <v>0</v>
      </c>
      <c r="G265" s="52">
        <v>8.3340000000000014</v>
      </c>
      <c r="H265" s="117">
        <v>8.3340000000000014</v>
      </c>
      <c r="I265" s="236">
        <v>8.3340000000000014</v>
      </c>
      <c r="J265" s="270">
        <v>0</v>
      </c>
      <c r="K265" s="136">
        <v>8.3340000000000014</v>
      </c>
      <c r="L265" s="137">
        <v>8.3340000000000014</v>
      </c>
      <c r="M265" s="137">
        <v>8.3340000000000014</v>
      </c>
      <c r="N265" s="138">
        <v>8.3340000000000014</v>
      </c>
      <c r="O265" s="423">
        <v>8.3340000000000014</v>
      </c>
      <c r="P265" s="124">
        <v>8.3340000000000014</v>
      </c>
      <c r="Q265" s="424">
        <v>8.3340000000000014</v>
      </c>
      <c r="R265" s="136">
        <v>8.3340000000000014</v>
      </c>
      <c r="S265" s="155">
        <v>8.3340000000000014</v>
      </c>
    </row>
    <row r="266" spans="1:19">
      <c r="A266" s="6" t="s">
        <v>69</v>
      </c>
      <c r="B266" s="117">
        <v>50.004000000000005</v>
      </c>
      <c r="C266" s="118">
        <v>50.004000000000005</v>
      </c>
      <c r="D266" s="118">
        <v>50.004000000000005</v>
      </c>
      <c r="E266" s="118">
        <v>50.004000000000005</v>
      </c>
      <c r="F266" s="261">
        <v>0</v>
      </c>
      <c r="G266" s="52">
        <v>50.004000000000005</v>
      </c>
      <c r="H266" s="117">
        <v>50.004000000000005</v>
      </c>
      <c r="I266" s="236">
        <v>50.004000000000005</v>
      </c>
      <c r="J266" s="261">
        <v>0</v>
      </c>
      <c r="K266" s="136">
        <v>50.004000000000005</v>
      </c>
      <c r="L266" s="137">
        <v>50.004000000000005</v>
      </c>
      <c r="M266" s="137">
        <v>50.004000000000005</v>
      </c>
      <c r="N266" s="138">
        <v>50.004000000000005</v>
      </c>
      <c r="O266" s="423">
        <v>50.004000000000005</v>
      </c>
      <c r="P266" s="124">
        <v>50.004000000000005</v>
      </c>
      <c r="Q266" s="424">
        <v>50.004000000000005</v>
      </c>
      <c r="R266" s="142">
        <v>50.004000000000005</v>
      </c>
      <c r="S266" s="160">
        <v>50.004000000000005</v>
      </c>
    </row>
    <row r="267" spans="1:19">
      <c r="A267" s="6" t="s">
        <v>70</v>
      </c>
      <c r="B267" s="117">
        <v>8.33</v>
      </c>
      <c r="C267" s="118">
        <v>8.33</v>
      </c>
      <c r="D267" s="118">
        <v>8.33</v>
      </c>
      <c r="E267" s="118">
        <v>8.33</v>
      </c>
      <c r="F267" s="261">
        <v>0</v>
      </c>
      <c r="G267" s="52">
        <v>10</v>
      </c>
      <c r="H267" s="117">
        <v>10</v>
      </c>
      <c r="I267" s="118">
        <v>10</v>
      </c>
      <c r="J267" s="270">
        <v>0</v>
      </c>
      <c r="K267" s="136">
        <v>10</v>
      </c>
      <c r="L267" s="137">
        <v>10</v>
      </c>
      <c r="M267" s="137">
        <v>10</v>
      </c>
      <c r="N267" s="138">
        <v>10</v>
      </c>
      <c r="O267" s="423">
        <v>6.66</v>
      </c>
      <c r="P267" s="124">
        <v>6.66</v>
      </c>
      <c r="Q267" s="424">
        <v>6.66</v>
      </c>
      <c r="R267" s="136">
        <v>10</v>
      </c>
      <c r="S267" s="155">
        <v>10</v>
      </c>
    </row>
    <row r="268" spans="1:19">
      <c r="A268" s="10" t="s">
        <v>55</v>
      </c>
      <c r="B268" s="117">
        <v>1.6660000000000001</v>
      </c>
      <c r="C268" s="118">
        <v>1.6660000000000001</v>
      </c>
      <c r="D268" s="118">
        <v>1.6660000000000001</v>
      </c>
      <c r="E268" s="118">
        <v>1.6660000000000001</v>
      </c>
      <c r="F268" s="261">
        <v>0</v>
      </c>
      <c r="G268" s="52">
        <v>2</v>
      </c>
      <c r="H268" s="117">
        <v>2</v>
      </c>
      <c r="I268" s="118">
        <v>2</v>
      </c>
      <c r="J268" s="261">
        <v>0</v>
      </c>
      <c r="K268" s="136">
        <v>2</v>
      </c>
      <c r="L268" s="137">
        <v>2</v>
      </c>
      <c r="M268" s="137">
        <v>2</v>
      </c>
      <c r="N268" s="138">
        <v>2</v>
      </c>
      <c r="O268" s="423">
        <v>1.3320000000000001</v>
      </c>
      <c r="P268" s="124">
        <v>1.3320000000000001</v>
      </c>
      <c r="Q268" s="424">
        <v>1.3320000000000001</v>
      </c>
      <c r="R268" s="136">
        <f>R267*0.2</f>
        <v>2</v>
      </c>
      <c r="S268" s="155">
        <f>S267*0.2</f>
        <v>2</v>
      </c>
    </row>
    <row r="269" spans="1:19">
      <c r="A269" s="10" t="s">
        <v>71</v>
      </c>
      <c r="B269" s="117">
        <v>2.5</v>
      </c>
      <c r="C269" s="118">
        <v>2.5</v>
      </c>
      <c r="D269" s="118">
        <v>2.5</v>
      </c>
      <c r="E269" s="118">
        <v>2.5</v>
      </c>
      <c r="F269" s="261">
        <v>0</v>
      </c>
      <c r="G269" s="52">
        <v>2.5</v>
      </c>
      <c r="H269" s="117">
        <v>2.5</v>
      </c>
      <c r="I269" s="118">
        <v>2.5</v>
      </c>
      <c r="J269" s="270">
        <v>0</v>
      </c>
      <c r="K269" s="136">
        <v>2.5</v>
      </c>
      <c r="L269" s="137">
        <v>2.5</v>
      </c>
      <c r="M269" s="137">
        <v>2.5</v>
      </c>
      <c r="N269" s="138">
        <v>2.5</v>
      </c>
      <c r="O269" s="423">
        <v>2.5</v>
      </c>
      <c r="P269" s="124">
        <v>2.5</v>
      </c>
      <c r="Q269" s="424">
        <v>2.5</v>
      </c>
      <c r="R269" s="136">
        <v>2.5</v>
      </c>
      <c r="S269" s="155">
        <v>2.5</v>
      </c>
    </row>
    <row r="270" spans="1:19">
      <c r="A270" s="77" t="s">
        <v>55</v>
      </c>
      <c r="B270" s="199">
        <v>0.5</v>
      </c>
      <c r="C270" s="200">
        <v>0.5</v>
      </c>
      <c r="D270" s="200">
        <v>0.5</v>
      </c>
      <c r="E270" s="200">
        <v>0.5</v>
      </c>
      <c r="F270" s="267">
        <v>0</v>
      </c>
      <c r="G270" s="59">
        <v>0.5</v>
      </c>
      <c r="H270" s="199">
        <v>0.5</v>
      </c>
      <c r="I270" s="200">
        <v>0.5</v>
      </c>
      <c r="J270" s="267">
        <v>0</v>
      </c>
      <c r="K270" s="207">
        <v>0.5</v>
      </c>
      <c r="L270" s="208">
        <v>0.5</v>
      </c>
      <c r="M270" s="208">
        <v>0.5</v>
      </c>
      <c r="N270" s="233">
        <v>0.5</v>
      </c>
      <c r="O270" s="430">
        <v>0.5</v>
      </c>
      <c r="P270" s="134">
        <v>0.5</v>
      </c>
      <c r="Q270" s="431">
        <v>0.5</v>
      </c>
      <c r="R270" s="207">
        <v>0.5</v>
      </c>
      <c r="S270" s="277">
        <v>0.5</v>
      </c>
    </row>
    <row r="271" spans="1:19">
      <c r="A271" s="12" t="s">
        <v>0</v>
      </c>
      <c r="B271" s="432" t="s">
        <v>293</v>
      </c>
      <c r="C271" s="433"/>
      <c r="D271" s="433"/>
      <c r="E271" s="433"/>
      <c r="F271" s="434"/>
      <c r="G271" s="459" t="s">
        <v>294</v>
      </c>
      <c r="H271" s="460"/>
      <c r="I271" s="461"/>
      <c r="J271" s="480" t="s">
        <v>295</v>
      </c>
      <c r="K271" s="458"/>
      <c r="L271" s="458"/>
      <c r="M271" s="458"/>
      <c r="N271" s="458"/>
      <c r="O271" s="458"/>
      <c r="P271" s="458"/>
      <c r="Q271" s="481"/>
    </row>
    <row r="272" spans="1:19">
      <c r="A272" s="4" t="s">
        <v>5</v>
      </c>
      <c r="B272" s="435" t="s">
        <v>276</v>
      </c>
      <c r="C272" s="436"/>
      <c r="D272" s="436"/>
      <c r="E272" s="436"/>
      <c r="F272" s="437"/>
      <c r="G272" s="462" t="s">
        <v>276</v>
      </c>
      <c r="H272" s="463"/>
      <c r="I272" s="464"/>
      <c r="J272" s="345" t="s">
        <v>276</v>
      </c>
      <c r="K272" s="436"/>
      <c r="L272" s="436"/>
      <c r="M272" s="436"/>
      <c r="N272" s="436"/>
      <c r="O272" s="436"/>
      <c r="P272" s="436"/>
      <c r="Q272" s="482"/>
    </row>
    <row r="273" spans="1:17">
      <c r="A273" s="4" t="s">
        <v>10</v>
      </c>
      <c r="B273" s="438"/>
      <c r="C273" s="439"/>
      <c r="D273" s="439"/>
      <c r="E273" s="439"/>
      <c r="F273" s="440"/>
      <c r="G273" s="465" t="s">
        <v>296</v>
      </c>
      <c r="H273" s="466"/>
      <c r="I273" s="467"/>
      <c r="J273" s="353" t="s">
        <v>297</v>
      </c>
      <c r="K273" s="439"/>
      <c r="L273" s="439"/>
      <c r="M273" s="439"/>
      <c r="N273" s="439"/>
      <c r="O273" s="439"/>
      <c r="P273" s="439"/>
      <c r="Q273" s="483"/>
    </row>
    <row r="274" spans="1:17">
      <c r="A274" s="4" t="s">
        <v>15</v>
      </c>
      <c r="B274" s="441" t="s">
        <v>298</v>
      </c>
      <c r="C274" s="442"/>
      <c r="D274" s="442"/>
      <c r="E274" s="442"/>
      <c r="F274" s="443"/>
      <c r="G274" s="468" t="s">
        <v>299</v>
      </c>
      <c r="H274" s="469"/>
      <c r="I274" s="470"/>
      <c r="J274" s="332">
        <v>137</v>
      </c>
      <c r="K274" s="442"/>
      <c r="L274" s="442"/>
      <c r="M274" s="442"/>
      <c r="N274" s="442"/>
      <c r="O274" s="442"/>
      <c r="P274" s="442"/>
      <c r="Q274" s="484"/>
    </row>
    <row r="275" spans="1:17" ht="45">
      <c r="A275" s="4" t="s">
        <v>22</v>
      </c>
      <c r="B275" s="16" t="s">
        <v>23</v>
      </c>
      <c r="C275" s="226" t="s">
        <v>91</v>
      </c>
      <c r="D275" s="18" t="s">
        <v>24</v>
      </c>
      <c r="E275" s="18" t="s">
        <v>29</v>
      </c>
      <c r="F275" s="187" t="s">
        <v>31</v>
      </c>
      <c r="G275" s="471" t="s">
        <v>23</v>
      </c>
      <c r="H275" s="66" t="s">
        <v>24</v>
      </c>
      <c r="I275" s="67" t="s">
        <v>29</v>
      </c>
      <c r="J275" s="485" t="s">
        <v>300</v>
      </c>
      <c r="K275" s="486" t="s">
        <v>301</v>
      </c>
      <c r="L275" s="486" t="s">
        <v>302</v>
      </c>
      <c r="M275" s="486" t="s">
        <v>303</v>
      </c>
      <c r="N275" s="486" t="s">
        <v>304</v>
      </c>
      <c r="O275" s="486" t="s">
        <v>305</v>
      </c>
      <c r="P275" s="486" t="s">
        <v>306</v>
      </c>
      <c r="Q275" s="486" t="s">
        <v>307</v>
      </c>
    </row>
    <row r="276" spans="1:17">
      <c r="A276" s="4" t="s">
        <v>34</v>
      </c>
      <c r="B276" s="16" t="s">
        <v>35</v>
      </c>
      <c r="C276" s="17"/>
      <c r="D276" s="18" t="s">
        <v>36</v>
      </c>
      <c r="E276" s="18" t="s">
        <v>44</v>
      </c>
      <c r="F276" s="187" t="s">
        <v>96</v>
      </c>
      <c r="G276" s="471" t="s">
        <v>35</v>
      </c>
      <c r="H276" s="66" t="s">
        <v>36</v>
      </c>
      <c r="I276" s="67" t="s">
        <v>44</v>
      </c>
      <c r="J276" s="17" t="s">
        <v>263</v>
      </c>
      <c r="K276" s="17" t="s">
        <v>44</v>
      </c>
      <c r="L276" s="17" t="s">
        <v>308</v>
      </c>
      <c r="M276" s="17" t="s">
        <v>309</v>
      </c>
      <c r="N276" s="17" t="s">
        <v>310</v>
      </c>
      <c r="O276" s="17" t="s">
        <v>311</v>
      </c>
      <c r="P276" s="17" t="s">
        <v>312</v>
      </c>
      <c r="Q276" s="17" t="s">
        <v>313</v>
      </c>
    </row>
    <row r="277" spans="1:17">
      <c r="A277" s="4" t="s">
        <v>149</v>
      </c>
      <c r="B277" s="13"/>
      <c r="C277" s="14">
        <v>16</v>
      </c>
      <c r="D277" s="15" t="s">
        <v>314</v>
      </c>
      <c r="E277" s="15" t="s">
        <v>315</v>
      </c>
      <c r="F277" s="186"/>
      <c r="G277" s="472" t="s">
        <v>316</v>
      </c>
      <c r="H277" s="63" t="s">
        <v>317</v>
      </c>
      <c r="I277" s="64" t="s">
        <v>318</v>
      </c>
      <c r="J277" s="487"/>
      <c r="K277" s="487"/>
      <c r="L277" s="487"/>
      <c r="M277" s="487"/>
      <c r="N277" s="487"/>
      <c r="O277" s="487"/>
      <c r="P277" s="487"/>
      <c r="Q277" s="487"/>
    </row>
    <row r="278" spans="1:17">
      <c r="A278" s="4" t="s">
        <v>48</v>
      </c>
      <c r="B278" s="13">
        <v>18</v>
      </c>
      <c r="C278" s="14">
        <v>13</v>
      </c>
      <c r="D278" s="15">
        <v>178</v>
      </c>
      <c r="E278" s="15">
        <v>28</v>
      </c>
      <c r="F278" s="186">
        <v>18</v>
      </c>
      <c r="G278" s="472">
        <v>20</v>
      </c>
      <c r="H278" s="63">
        <v>97</v>
      </c>
      <c r="I278" s="64">
        <v>19</v>
      </c>
      <c r="J278" s="14">
        <v>89</v>
      </c>
      <c r="K278" s="14">
        <v>13</v>
      </c>
      <c r="L278" s="14">
        <v>6</v>
      </c>
      <c r="M278" s="14">
        <v>10</v>
      </c>
      <c r="N278" s="14">
        <v>4</v>
      </c>
      <c r="O278" s="14">
        <v>9</v>
      </c>
      <c r="P278" s="14">
        <v>4</v>
      </c>
      <c r="Q278" s="14">
        <v>2</v>
      </c>
    </row>
    <row r="279" spans="1:17" ht="15" customHeight="1">
      <c r="A279" s="6" t="s">
        <v>49</v>
      </c>
      <c r="B279" s="19">
        <v>431.82</v>
      </c>
      <c r="C279" s="20">
        <v>472.73</v>
      </c>
      <c r="D279" s="20">
        <v>486.36</v>
      </c>
      <c r="E279" s="20">
        <v>500</v>
      </c>
      <c r="F279" s="194">
        <v>545.45000000000005</v>
      </c>
      <c r="G279" s="473">
        <v>409.09</v>
      </c>
      <c r="H279" s="71">
        <v>463.63600000000002</v>
      </c>
      <c r="I279" s="76">
        <v>490.91</v>
      </c>
      <c r="J279" s="14">
        <v>445.45</v>
      </c>
      <c r="K279" s="15">
        <v>481.81</v>
      </c>
      <c r="L279" s="15">
        <v>445.45</v>
      </c>
      <c r="M279" s="15">
        <v>463.63</v>
      </c>
      <c r="N279" s="15">
        <v>481.81</v>
      </c>
      <c r="O279" s="15">
        <v>554.54</v>
      </c>
      <c r="P279" s="15">
        <v>581.82000000000005</v>
      </c>
      <c r="Q279" s="15">
        <v>618.17999999999995</v>
      </c>
    </row>
    <row r="280" spans="1:17">
      <c r="A280" s="6" t="s">
        <v>54</v>
      </c>
      <c r="B280" s="19">
        <f>B279*0.1</f>
        <v>43.182000000000002</v>
      </c>
      <c r="C280" s="20">
        <f>C279*0.1</f>
        <v>47.273000000000003</v>
      </c>
      <c r="D280" s="20">
        <f t="shared" ref="D280:E280" si="152">D279*0.1</f>
        <v>48.636000000000003</v>
      </c>
      <c r="E280" s="20">
        <f t="shared" si="152"/>
        <v>50</v>
      </c>
      <c r="F280" s="194">
        <f>F279*0.1</f>
        <v>54.545000000000009</v>
      </c>
      <c r="G280" s="473">
        <f>G279*0.1</f>
        <v>40.908999999999999</v>
      </c>
      <c r="H280" s="71">
        <f>H279*0.1</f>
        <v>46.363600000000005</v>
      </c>
      <c r="I280" s="76">
        <f>I279*0.1</f>
        <v>49.091000000000008</v>
      </c>
      <c r="J280" s="14">
        <f>J279*0.1</f>
        <v>44.545000000000002</v>
      </c>
      <c r="K280" s="14">
        <f>K279*0.1</f>
        <v>48.181000000000004</v>
      </c>
      <c r="L280" s="14">
        <f t="shared" ref="L280:Q280" si="153">L279*0.1</f>
        <v>44.545000000000002</v>
      </c>
      <c r="M280" s="14">
        <f t="shared" si="153"/>
        <v>46.363</v>
      </c>
      <c r="N280" s="14">
        <f t="shared" si="153"/>
        <v>48.181000000000004</v>
      </c>
      <c r="O280" s="14">
        <f t="shared" si="153"/>
        <v>55.454000000000001</v>
      </c>
      <c r="P280" s="14">
        <f t="shared" si="153"/>
        <v>58.182000000000009</v>
      </c>
      <c r="Q280" s="14">
        <f t="shared" si="153"/>
        <v>61.817999999999998</v>
      </c>
    </row>
    <row r="281" spans="1:17">
      <c r="A281" s="6" t="s">
        <v>55</v>
      </c>
      <c r="B281" s="23" t="s">
        <v>46</v>
      </c>
      <c r="C281" s="24" t="s">
        <v>46</v>
      </c>
      <c r="D281" s="24" t="s">
        <v>46</v>
      </c>
      <c r="E281" s="24" t="s">
        <v>46</v>
      </c>
      <c r="F281" s="243" t="s">
        <v>46</v>
      </c>
      <c r="G281" s="474" t="s">
        <v>46</v>
      </c>
      <c r="H281" s="475" t="s">
        <v>46</v>
      </c>
      <c r="I281" s="171" t="s">
        <v>46</v>
      </c>
      <c r="J281" s="163" t="s">
        <v>46</v>
      </c>
      <c r="K281" s="114"/>
      <c r="L281" s="114"/>
      <c r="M281" s="114"/>
      <c r="N281" s="114"/>
      <c r="O281" s="114"/>
      <c r="P281" s="114"/>
      <c r="Q281" s="114" t="s">
        <v>46</v>
      </c>
    </row>
    <row r="282" spans="1:17">
      <c r="A282" s="6" t="s">
        <v>56</v>
      </c>
      <c r="B282" s="19">
        <f>B279+B280</f>
        <v>475.00200000000001</v>
      </c>
      <c r="C282" s="20">
        <f>C279+C280</f>
        <v>520.00300000000004</v>
      </c>
      <c r="D282" s="20">
        <f t="shared" ref="D282:E282" si="154">D279+D280</f>
        <v>534.99599999999998</v>
      </c>
      <c r="E282" s="20">
        <f t="shared" si="154"/>
        <v>550</v>
      </c>
      <c r="F282" s="194">
        <f>F279+F280</f>
        <v>599.995</v>
      </c>
      <c r="G282" s="473">
        <f>G279+G280</f>
        <v>449.99899999999997</v>
      </c>
      <c r="H282" s="71">
        <f t="shared" ref="H282:I282" si="155">H279+H280</f>
        <v>509.99960000000004</v>
      </c>
      <c r="I282" s="476">
        <f t="shared" si="155"/>
        <v>540.00099999999998</v>
      </c>
      <c r="J282" s="20">
        <f>J279+J280</f>
        <v>489.995</v>
      </c>
      <c r="K282" s="20">
        <f t="shared" ref="K282:Q282" si="156">K279+K280</f>
        <v>529.99099999999999</v>
      </c>
      <c r="L282" s="20">
        <f t="shared" si="156"/>
        <v>489.995</v>
      </c>
      <c r="M282" s="20">
        <f t="shared" si="156"/>
        <v>509.99299999999999</v>
      </c>
      <c r="N282" s="20">
        <f t="shared" si="156"/>
        <v>529.99099999999999</v>
      </c>
      <c r="O282" s="20">
        <f t="shared" si="156"/>
        <v>609.99399999999991</v>
      </c>
      <c r="P282" s="20">
        <f t="shared" si="156"/>
        <v>640.00200000000007</v>
      </c>
      <c r="Q282" s="20">
        <f t="shared" si="156"/>
        <v>679.99799999999993</v>
      </c>
    </row>
    <row r="283" spans="1:17">
      <c r="A283" s="6" t="s">
        <v>57</v>
      </c>
      <c r="B283" s="19">
        <v>95</v>
      </c>
      <c r="C283" s="20">
        <v>100</v>
      </c>
      <c r="D283" s="20">
        <v>100</v>
      </c>
      <c r="E283" s="20">
        <v>100</v>
      </c>
      <c r="F283" s="194">
        <v>110</v>
      </c>
      <c r="G283" s="473">
        <v>95</v>
      </c>
      <c r="H283" s="477">
        <v>110</v>
      </c>
      <c r="I283" s="76">
        <v>110</v>
      </c>
      <c r="J283" s="14">
        <v>50</v>
      </c>
      <c r="K283" s="15">
        <v>50</v>
      </c>
      <c r="L283" s="15">
        <v>150</v>
      </c>
      <c r="M283" s="15">
        <v>150</v>
      </c>
      <c r="N283" s="15">
        <v>150</v>
      </c>
      <c r="O283" s="15">
        <v>160</v>
      </c>
      <c r="P283" s="15">
        <v>160</v>
      </c>
      <c r="Q283" s="15">
        <v>160</v>
      </c>
    </row>
    <row r="284" spans="1:17">
      <c r="A284" s="6" t="s">
        <v>54</v>
      </c>
      <c r="B284" s="19"/>
      <c r="C284" s="20"/>
      <c r="D284" s="20"/>
      <c r="E284" s="20"/>
      <c r="F284" s="194"/>
      <c r="G284" s="473"/>
      <c r="H284" s="71"/>
      <c r="I284" s="76"/>
      <c r="J284" s="163" t="s">
        <v>46</v>
      </c>
      <c r="K284" s="114"/>
      <c r="L284" s="114"/>
      <c r="M284" s="114"/>
      <c r="N284" s="114"/>
      <c r="O284" s="114"/>
      <c r="P284" s="114"/>
      <c r="Q284" s="114" t="s">
        <v>46</v>
      </c>
    </row>
    <row r="285" spans="1:17">
      <c r="A285" s="6" t="s">
        <v>58</v>
      </c>
      <c r="B285" s="19">
        <f>B283+B284</f>
        <v>95</v>
      </c>
      <c r="C285" s="20">
        <f>C283+C284</f>
        <v>100</v>
      </c>
      <c r="D285" s="20">
        <f t="shared" ref="D285:E285" si="157">D283+D284</f>
        <v>100</v>
      </c>
      <c r="E285" s="20">
        <f t="shared" si="157"/>
        <v>100</v>
      </c>
      <c r="F285" s="194">
        <f>F283+F284</f>
        <v>110</v>
      </c>
      <c r="G285" s="473">
        <f>G283+G284</f>
        <v>95</v>
      </c>
      <c r="H285" s="71">
        <f>H283+H284</f>
        <v>110</v>
      </c>
      <c r="I285" s="71">
        <f>I283+I284</f>
        <v>110</v>
      </c>
      <c r="J285" s="20">
        <f>J283</f>
        <v>50</v>
      </c>
      <c r="K285" s="20">
        <f t="shared" ref="K285:Q285" si="158">K283</f>
        <v>50</v>
      </c>
      <c r="L285" s="20">
        <f t="shared" si="158"/>
        <v>150</v>
      </c>
      <c r="M285" s="20">
        <f t="shared" si="158"/>
        <v>150</v>
      </c>
      <c r="N285" s="20">
        <f t="shared" si="158"/>
        <v>150</v>
      </c>
      <c r="O285" s="20">
        <f t="shared" si="158"/>
        <v>160</v>
      </c>
      <c r="P285" s="20">
        <f t="shared" si="158"/>
        <v>160</v>
      </c>
      <c r="Q285" s="20">
        <f t="shared" si="158"/>
        <v>160</v>
      </c>
    </row>
    <row r="286" spans="1:17">
      <c r="A286" s="6" t="s">
        <v>59</v>
      </c>
      <c r="B286" s="19">
        <v>41.667000000000002</v>
      </c>
      <c r="C286" s="20">
        <v>41.667000000000002</v>
      </c>
      <c r="D286" s="20">
        <v>41.67</v>
      </c>
      <c r="E286" s="20">
        <v>41.67</v>
      </c>
      <c r="F286" s="194">
        <v>41.667000000000002</v>
      </c>
      <c r="G286" s="473">
        <v>41.667000000000002</v>
      </c>
      <c r="H286" s="71">
        <v>41.667000000000002</v>
      </c>
      <c r="I286" s="76">
        <v>41.667000000000002</v>
      </c>
      <c r="J286" s="20">
        <v>41.667000000000002</v>
      </c>
      <c r="K286" s="29">
        <v>41.667000000000002</v>
      </c>
      <c r="L286" s="29">
        <v>41.667000000000002</v>
      </c>
      <c r="M286" s="29">
        <v>41.67</v>
      </c>
      <c r="N286" s="29">
        <v>41.67</v>
      </c>
      <c r="O286" s="29">
        <v>41.67</v>
      </c>
      <c r="P286" s="29">
        <v>41.67</v>
      </c>
      <c r="Q286" s="29">
        <v>41.67</v>
      </c>
    </row>
    <row r="287" spans="1:17">
      <c r="A287" s="6" t="s">
        <v>55</v>
      </c>
      <c r="B287" s="19">
        <f>B286*0.2</f>
        <v>8.333400000000001</v>
      </c>
      <c r="C287" s="20">
        <f>C286*0.2</f>
        <v>8.333400000000001</v>
      </c>
      <c r="D287" s="20">
        <f t="shared" ref="D287:E287" si="159">D286*0.2</f>
        <v>8.3340000000000014</v>
      </c>
      <c r="E287" s="20">
        <f t="shared" si="159"/>
        <v>8.3340000000000014</v>
      </c>
      <c r="F287" s="194">
        <f>F286*0.2</f>
        <v>8.333400000000001</v>
      </c>
      <c r="G287" s="473">
        <f>G286*0.2</f>
        <v>8.333400000000001</v>
      </c>
      <c r="H287" s="71">
        <f>H286*0.2</f>
        <v>8.333400000000001</v>
      </c>
      <c r="I287" s="76">
        <f>I286*0.2</f>
        <v>8.333400000000001</v>
      </c>
      <c r="J287" s="20">
        <f>J286*0.2</f>
        <v>8.333400000000001</v>
      </c>
      <c r="K287" s="20">
        <f t="shared" ref="K287:Q287" si="160">K286*0.2</f>
        <v>8.333400000000001</v>
      </c>
      <c r="L287" s="20">
        <f t="shared" si="160"/>
        <v>8.333400000000001</v>
      </c>
      <c r="M287" s="20">
        <f t="shared" si="160"/>
        <v>8.3340000000000014</v>
      </c>
      <c r="N287" s="20">
        <f t="shared" si="160"/>
        <v>8.3340000000000014</v>
      </c>
      <c r="O287" s="20">
        <f t="shared" si="160"/>
        <v>8.3340000000000014</v>
      </c>
      <c r="P287" s="20">
        <f t="shared" si="160"/>
        <v>8.3340000000000014</v>
      </c>
      <c r="Q287" s="20">
        <f t="shared" si="160"/>
        <v>8.3340000000000014</v>
      </c>
    </row>
    <row r="288" spans="1:17">
      <c r="A288" s="6" t="s">
        <v>60</v>
      </c>
      <c r="B288" s="19">
        <f>B286+B287</f>
        <v>50.000399999999999</v>
      </c>
      <c r="C288" s="20">
        <f>C286+C287</f>
        <v>50.000399999999999</v>
      </c>
      <c r="D288" s="20">
        <f t="shared" ref="D288:E288" si="161">D286+D287</f>
        <v>50.004000000000005</v>
      </c>
      <c r="E288" s="20">
        <f t="shared" si="161"/>
        <v>50.004000000000005</v>
      </c>
      <c r="F288" s="194">
        <f>F286+F287</f>
        <v>50.000399999999999</v>
      </c>
      <c r="G288" s="473">
        <f>G286+G287</f>
        <v>50.000399999999999</v>
      </c>
      <c r="H288" s="71">
        <f>H286+H287</f>
        <v>50.000399999999999</v>
      </c>
      <c r="I288" s="76">
        <f>I286+I287</f>
        <v>50.000399999999999</v>
      </c>
      <c r="J288" s="20">
        <f>J286+J287</f>
        <v>50.000399999999999</v>
      </c>
      <c r="K288" s="20">
        <f t="shared" ref="K288:Q288" si="162">K286+K287</f>
        <v>50.000399999999999</v>
      </c>
      <c r="L288" s="20">
        <f t="shared" si="162"/>
        <v>50.000399999999999</v>
      </c>
      <c r="M288" s="20">
        <f t="shared" si="162"/>
        <v>50.004000000000005</v>
      </c>
      <c r="N288" s="20">
        <f t="shared" si="162"/>
        <v>50.004000000000005</v>
      </c>
      <c r="O288" s="20">
        <f t="shared" si="162"/>
        <v>50.004000000000005</v>
      </c>
      <c r="P288" s="20">
        <f t="shared" si="162"/>
        <v>50.004000000000005</v>
      </c>
      <c r="Q288" s="20">
        <f t="shared" si="162"/>
        <v>50.004000000000005</v>
      </c>
    </row>
    <row r="289" spans="1:17">
      <c r="A289" s="72" t="s">
        <v>61</v>
      </c>
      <c r="B289" s="25">
        <f>B288+B285+B282</f>
        <v>620.00240000000008</v>
      </c>
      <c r="C289" s="26">
        <f>C288+C285+C282</f>
        <v>670.00340000000006</v>
      </c>
      <c r="D289" s="26">
        <f t="shared" ref="D289:E289" si="163">D288+D285+D282</f>
        <v>685</v>
      </c>
      <c r="E289" s="26">
        <f t="shared" si="163"/>
        <v>700.00400000000002</v>
      </c>
      <c r="F289" s="242">
        <f>F288+F285+F282</f>
        <v>759.99540000000002</v>
      </c>
      <c r="G289" s="478">
        <f>G288+G285+G282</f>
        <v>594.99939999999992</v>
      </c>
      <c r="H289" s="74">
        <f>H288+H285+H282</f>
        <v>670</v>
      </c>
      <c r="I289" s="75">
        <f>I288+I285+I282</f>
        <v>700.00139999999999</v>
      </c>
      <c r="J289" s="488">
        <f>J282+J285+J288</f>
        <v>589.99540000000002</v>
      </c>
      <c r="K289" s="488">
        <f t="shared" ref="K289:Q289" si="164">K282+K285+K288</f>
        <v>629.9914</v>
      </c>
      <c r="L289" s="488">
        <f t="shared" si="164"/>
        <v>689.99540000000002</v>
      </c>
      <c r="M289" s="488">
        <f t="shared" si="164"/>
        <v>709.99699999999996</v>
      </c>
      <c r="N289" s="488">
        <f t="shared" si="164"/>
        <v>729.995</v>
      </c>
      <c r="O289" s="488">
        <f t="shared" si="164"/>
        <v>819.99799999999993</v>
      </c>
      <c r="P289" s="488">
        <f t="shared" si="164"/>
        <v>850.00600000000009</v>
      </c>
      <c r="Q289" s="488">
        <f t="shared" si="164"/>
        <v>890.00199999999995</v>
      </c>
    </row>
    <row r="290" spans="1:17">
      <c r="A290" s="6" t="s">
        <v>67</v>
      </c>
      <c r="B290" s="19">
        <f>B289-B288</f>
        <v>570.00200000000007</v>
      </c>
      <c r="C290" s="20">
        <f>C289-C288</f>
        <v>620.00300000000004</v>
      </c>
      <c r="D290" s="20">
        <f t="shared" ref="D290:E290" si="165">D289-D288</f>
        <v>634.99599999999998</v>
      </c>
      <c r="E290" s="20">
        <f t="shared" si="165"/>
        <v>650</v>
      </c>
      <c r="F290" s="194">
        <f>F289-F288</f>
        <v>709.995</v>
      </c>
      <c r="G290" s="473">
        <f>G289-G288</f>
        <v>544.99899999999991</v>
      </c>
      <c r="H290" s="71">
        <f>H289-H288</f>
        <v>619.99959999999999</v>
      </c>
      <c r="I290" s="76">
        <f>I289-I288</f>
        <v>650.00099999999998</v>
      </c>
      <c r="J290" s="20">
        <f>J289-J288</f>
        <v>539.995</v>
      </c>
      <c r="K290" s="20">
        <f t="shared" ref="K290:Q290" si="166">K289-K288</f>
        <v>579.99099999999999</v>
      </c>
      <c r="L290" s="20">
        <f t="shared" si="166"/>
        <v>639.995</v>
      </c>
      <c r="M290" s="20">
        <f t="shared" si="166"/>
        <v>659.99299999999994</v>
      </c>
      <c r="N290" s="20">
        <f t="shared" si="166"/>
        <v>679.99099999999999</v>
      </c>
      <c r="O290" s="20">
        <f t="shared" si="166"/>
        <v>769.99399999999991</v>
      </c>
      <c r="P290" s="20">
        <f t="shared" si="166"/>
        <v>800.00200000000007</v>
      </c>
      <c r="Q290" s="20">
        <f t="shared" si="166"/>
        <v>839.99799999999993</v>
      </c>
    </row>
    <row r="291" spans="1:17">
      <c r="A291" s="6" t="s">
        <v>68</v>
      </c>
      <c r="B291" s="13">
        <v>41.67</v>
      </c>
      <c r="C291" s="14">
        <v>41.67</v>
      </c>
      <c r="D291" s="14">
        <v>41.67</v>
      </c>
      <c r="E291" s="14">
        <v>41.67</v>
      </c>
      <c r="F291" s="186">
        <v>41.67</v>
      </c>
      <c r="G291" s="473">
        <v>41.67</v>
      </c>
      <c r="H291" s="71">
        <v>41.67</v>
      </c>
      <c r="I291" s="76">
        <v>41.67</v>
      </c>
      <c r="J291" s="14">
        <v>41.67</v>
      </c>
      <c r="K291" s="14">
        <v>41.67</v>
      </c>
      <c r="L291" s="14">
        <v>41.67</v>
      </c>
      <c r="M291" s="14">
        <v>41.67</v>
      </c>
      <c r="N291" s="14">
        <v>41.67</v>
      </c>
      <c r="O291" s="14">
        <v>41.67</v>
      </c>
      <c r="P291" s="14">
        <v>41.67</v>
      </c>
      <c r="Q291" s="14">
        <v>41.67</v>
      </c>
    </row>
    <row r="292" spans="1:17">
      <c r="A292" s="6" t="s">
        <v>55</v>
      </c>
      <c r="B292" s="13">
        <v>8.3340000000000014</v>
      </c>
      <c r="C292" s="14">
        <v>8.3340000000000014</v>
      </c>
      <c r="D292" s="14">
        <v>8.3340000000000014</v>
      </c>
      <c r="E292" s="14">
        <v>8.3340000000000014</v>
      </c>
      <c r="F292" s="186">
        <v>8.3340000000000014</v>
      </c>
      <c r="G292" s="473">
        <f>G291*0.2</f>
        <v>8.3340000000000014</v>
      </c>
      <c r="H292" s="71">
        <f>H291*0.2</f>
        <v>8.3340000000000014</v>
      </c>
      <c r="I292" s="76">
        <f>I291*0.2</f>
        <v>8.3340000000000014</v>
      </c>
      <c r="J292" s="14">
        <f>J291*0.2</f>
        <v>8.3340000000000014</v>
      </c>
      <c r="K292" s="14">
        <f t="shared" ref="K292:Q292" si="167">K291*0.2</f>
        <v>8.3340000000000014</v>
      </c>
      <c r="L292" s="14">
        <f t="shared" si="167"/>
        <v>8.3340000000000014</v>
      </c>
      <c r="M292" s="14">
        <f t="shared" si="167"/>
        <v>8.3340000000000014</v>
      </c>
      <c r="N292" s="14">
        <f t="shared" si="167"/>
        <v>8.3340000000000014</v>
      </c>
      <c r="O292" s="14">
        <f t="shared" si="167"/>
        <v>8.3340000000000014</v>
      </c>
      <c r="P292" s="14">
        <f t="shared" si="167"/>
        <v>8.3340000000000014</v>
      </c>
      <c r="Q292" s="14">
        <f t="shared" si="167"/>
        <v>8.3340000000000014</v>
      </c>
    </row>
    <row r="293" spans="1:17">
      <c r="A293" s="6" t="s">
        <v>69</v>
      </c>
      <c r="B293" s="19">
        <v>50.004000000000005</v>
      </c>
      <c r="C293" s="20">
        <v>50.004000000000005</v>
      </c>
      <c r="D293" s="20">
        <v>50.004000000000005</v>
      </c>
      <c r="E293" s="20">
        <v>50.004000000000005</v>
      </c>
      <c r="F293" s="194">
        <v>50.004000000000005</v>
      </c>
      <c r="G293" s="473">
        <f>G291+G292</f>
        <v>50.004000000000005</v>
      </c>
      <c r="H293" s="71">
        <f>H291+H292</f>
        <v>50.004000000000005</v>
      </c>
      <c r="I293" s="76">
        <f>I291+I292</f>
        <v>50.004000000000005</v>
      </c>
      <c r="J293" s="20">
        <f>J291+J292</f>
        <v>50.004000000000005</v>
      </c>
      <c r="K293" s="20">
        <f t="shared" ref="K293:Q293" si="168">K291+K292</f>
        <v>50.004000000000005</v>
      </c>
      <c r="L293" s="20">
        <f t="shared" si="168"/>
        <v>50.004000000000005</v>
      </c>
      <c r="M293" s="20">
        <f t="shared" si="168"/>
        <v>50.004000000000005</v>
      </c>
      <c r="N293" s="20">
        <f t="shared" si="168"/>
        <v>50.004000000000005</v>
      </c>
      <c r="O293" s="20">
        <f t="shared" si="168"/>
        <v>50.004000000000005</v>
      </c>
      <c r="P293" s="20">
        <f t="shared" si="168"/>
        <v>50.004000000000005</v>
      </c>
      <c r="Q293" s="20">
        <f t="shared" si="168"/>
        <v>50.004000000000005</v>
      </c>
    </row>
    <row r="294" spans="1:17">
      <c r="A294" s="6" t="s">
        <v>70</v>
      </c>
      <c r="B294" s="13">
        <v>8.33</v>
      </c>
      <c r="C294" s="14">
        <v>8.33</v>
      </c>
      <c r="D294" s="14">
        <v>8.33</v>
      </c>
      <c r="E294" s="14">
        <v>8.33</v>
      </c>
      <c r="F294" s="186">
        <v>8.33</v>
      </c>
      <c r="G294" s="473">
        <v>8.33</v>
      </c>
      <c r="H294" s="71">
        <v>8.33</v>
      </c>
      <c r="I294" s="76">
        <v>8.33</v>
      </c>
      <c r="J294" s="14">
        <v>8.33</v>
      </c>
      <c r="K294" s="14">
        <v>8.33</v>
      </c>
      <c r="L294" s="14">
        <v>8.33</v>
      </c>
      <c r="M294" s="14">
        <v>8.33</v>
      </c>
      <c r="N294" s="14">
        <v>8.33</v>
      </c>
      <c r="O294" s="14">
        <v>8.33</v>
      </c>
      <c r="P294" s="14">
        <v>8.33</v>
      </c>
      <c r="Q294" s="14">
        <v>8.33</v>
      </c>
    </row>
    <row r="295" spans="1:17">
      <c r="A295" s="10" t="s">
        <v>55</v>
      </c>
      <c r="B295" s="13">
        <v>1.6660000000000001</v>
      </c>
      <c r="C295" s="14">
        <v>1.6660000000000001</v>
      </c>
      <c r="D295" s="14">
        <v>1.6660000000000001</v>
      </c>
      <c r="E295" s="14">
        <v>1.6660000000000001</v>
      </c>
      <c r="F295" s="186">
        <v>1.6660000000000001</v>
      </c>
      <c r="G295" s="473">
        <f>G294*0.2</f>
        <v>1.6660000000000001</v>
      </c>
      <c r="H295" s="71">
        <f>H294*0.2</f>
        <v>1.6660000000000001</v>
      </c>
      <c r="I295" s="76">
        <f>I294*0.2</f>
        <v>1.6660000000000001</v>
      </c>
      <c r="J295" s="14">
        <f>J294*0.2</f>
        <v>1.6660000000000001</v>
      </c>
      <c r="K295" s="14">
        <f t="shared" ref="K295:Q295" si="169">K294*0.2</f>
        <v>1.6660000000000001</v>
      </c>
      <c r="L295" s="14">
        <f t="shared" si="169"/>
        <v>1.6660000000000001</v>
      </c>
      <c r="M295" s="14">
        <f t="shared" si="169"/>
        <v>1.6660000000000001</v>
      </c>
      <c r="N295" s="14">
        <f t="shared" si="169"/>
        <v>1.6660000000000001</v>
      </c>
      <c r="O295" s="14">
        <f t="shared" si="169"/>
        <v>1.6660000000000001</v>
      </c>
      <c r="P295" s="14">
        <f t="shared" si="169"/>
        <v>1.6660000000000001</v>
      </c>
      <c r="Q295" s="14">
        <f t="shared" si="169"/>
        <v>1.6660000000000001</v>
      </c>
    </row>
    <row r="296" spans="1:17">
      <c r="A296" s="10" t="s">
        <v>71</v>
      </c>
      <c r="B296" s="13">
        <v>2.5</v>
      </c>
      <c r="C296" s="14">
        <v>2.5</v>
      </c>
      <c r="D296" s="14">
        <v>2.5</v>
      </c>
      <c r="E296" s="14">
        <v>2.5</v>
      </c>
      <c r="F296" s="186">
        <v>2.5</v>
      </c>
      <c r="G296" s="473">
        <v>2.5</v>
      </c>
      <c r="H296" s="71">
        <v>2.5</v>
      </c>
      <c r="I296" s="76">
        <v>2.5</v>
      </c>
      <c r="J296" s="14">
        <v>2.5</v>
      </c>
      <c r="K296" s="14">
        <v>2.5</v>
      </c>
      <c r="L296" s="14">
        <v>2.5</v>
      </c>
      <c r="M296" s="14">
        <v>2.5</v>
      </c>
      <c r="N296" s="14">
        <v>2.5</v>
      </c>
      <c r="O296" s="14">
        <v>2.5</v>
      </c>
      <c r="P296" s="14">
        <v>2.5</v>
      </c>
      <c r="Q296" s="14">
        <v>2.5</v>
      </c>
    </row>
    <row r="297" spans="1:17">
      <c r="A297" s="77" t="s">
        <v>55</v>
      </c>
      <c r="B297" s="195">
        <v>0.5</v>
      </c>
      <c r="C297" s="196">
        <v>0.5</v>
      </c>
      <c r="D297" s="196">
        <v>0.5</v>
      </c>
      <c r="E297" s="196">
        <v>0.5</v>
      </c>
      <c r="F297" s="274">
        <v>0.5</v>
      </c>
      <c r="G297" s="479">
        <f>G296*0.2</f>
        <v>0.5</v>
      </c>
      <c r="H297" s="111">
        <f>H296*0.2</f>
        <v>0.5</v>
      </c>
      <c r="I297" s="281">
        <f>I296*0.2</f>
        <v>0.5</v>
      </c>
      <c r="J297" s="196">
        <f>J296*0.2</f>
        <v>0.5</v>
      </c>
      <c r="K297" s="196">
        <f t="shared" ref="K297:Q297" si="170">K296*0.2</f>
        <v>0.5</v>
      </c>
      <c r="L297" s="196">
        <f t="shared" si="170"/>
        <v>0.5</v>
      </c>
      <c r="M297" s="196">
        <f t="shared" si="170"/>
        <v>0.5</v>
      </c>
      <c r="N297" s="196">
        <f t="shared" si="170"/>
        <v>0.5</v>
      </c>
      <c r="O297" s="196">
        <f t="shared" si="170"/>
        <v>0.5</v>
      </c>
      <c r="P297" s="196">
        <f t="shared" si="170"/>
        <v>0.5</v>
      </c>
      <c r="Q297" s="196">
        <f t="shared" si="170"/>
        <v>0.5</v>
      </c>
    </row>
  </sheetData>
  <mergeCells count="261">
    <mergeCell ref="J272:Q272"/>
    <mergeCell ref="J273:Q273"/>
    <mergeCell ref="J274:Q274"/>
    <mergeCell ref="B272:F272"/>
    <mergeCell ref="B273:F273"/>
    <mergeCell ref="B274:F274"/>
    <mergeCell ref="G271:I271"/>
    <mergeCell ref="G272:I272"/>
    <mergeCell ref="G273:I273"/>
    <mergeCell ref="G274:I274"/>
    <mergeCell ref="O244:Q244"/>
    <mergeCell ref="O245:Q245"/>
    <mergeCell ref="O246:Q246"/>
    <mergeCell ref="O247:Q247"/>
    <mergeCell ref="B271:F271"/>
    <mergeCell ref="R244:S244"/>
    <mergeCell ref="R245:S245"/>
    <mergeCell ref="R246:S246"/>
    <mergeCell ref="R247:S247"/>
    <mergeCell ref="R252:R257"/>
    <mergeCell ref="R262:R263"/>
    <mergeCell ref="J271:Q271"/>
    <mergeCell ref="B3:D3"/>
    <mergeCell ref="E3:H3"/>
    <mergeCell ref="K57:L57"/>
    <mergeCell ref="M57:Q57"/>
    <mergeCell ref="B2:D2"/>
    <mergeCell ref="E2:H2"/>
    <mergeCell ref="K56:L56"/>
    <mergeCell ref="M56:Q56"/>
    <mergeCell ref="B1:D1"/>
    <mergeCell ref="E1:H1"/>
    <mergeCell ref="K55:L55"/>
    <mergeCell ref="M55:Q55"/>
    <mergeCell ref="B28:F28"/>
    <mergeCell ref="G28:I28"/>
    <mergeCell ref="J28:K28"/>
    <mergeCell ref="L28:R28"/>
    <mergeCell ref="B163:G163"/>
    <mergeCell ref="H163:L163"/>
    <mergeCell ref="L9:L12"/>
    <mergeCell ref="M9:M12"/>
    <mergeCell ref="B4:D4"/>
    <mergeCell ref="E4:F4"/>
    <mergeCell ref="K58:L58"/>
    <mergeCell ref="M58:P58"/>
    <mergeCell ref="B30:F30"/>
    <mergeCell ref="G30:I30"/>
    <mergeCell ref="J30:K30"/>
    <mergeCell ref="L30:R30"/>
    <mergeCell ref="B165:G165"/>
    <mergeCell ref="H165:L165"/>
    <mergeCell ref="M163:Q163"/>
    <mergeCell ref="B29:F29"/>
    <mergeCell ref="G29:I29"/>
    <mergeCell ref="J29:K29"/>
    <mergeCell ref="L29:P29"/>
    <mergeCell ref="Q29:R29"/>
    <mergeCell ref="B164:G164"/>
    <mergeCell ref="H164:L164"/>
    <mergeCell ref="M164:Q164"/>
    <mergeCell ref="E32:F32"/>
    <mergeCell ref="Q32:R32"/>
    <mergeCell ref="F167:G167"/>
    <mergeCell ref="K167:L167"/>
    <mergeCell ref="P167:Q167"/>
    <mergeCell ref="M165:Q165"/>
    <mergeCell ref="B31:D31"/>
    <mergeCell ref="E31:F31"/>
    <mergeCell ref="G31:I31"/>
    <mergeCell ref="J31:K31"/>
    <mergeCell ref="L31:P31"/>
    <mergeCell ref="Q31:R31"/>
    <mergeCell ref="B166:E166"/>
    <mergeCell ref="F166:G166"/>
    <mergeCell ref="H166:J166"/>
    <mergeCell ref="B55:E55"/>
    <mergeCell ref="F55:I55"/>
    <mergeCell ref="B56:E56"/>
    <mergeCell ref="F56:I56"/>
    <mergeCell ref="B57:E57"/>
    <mergeCell ref="F57:I57"/>
    <mergeCell ref="E33:F33"/>
    <mergeCell ref="Q33:R33"/>
    <mergeCell ref="F168:G168"/>
    <mergeCell ref="K168:L168"/>
    <mergeCell ref="P168:Q168"/>
    <mergeCell ref="E35:F35"/>
    <mergeCell ref="Q35:R35"/>
    <mergeCell ref="K166:L166"/>
    <mergeCell ref="M166:O166"/>
    <mergeCell ref="P166:Q166"/>
    <mergeCell ref="D60:E60"/>
    <mergeCell ref="F60:G61"/>
    <mergeCell ref="H60:I60"/>
    <mergeCell ref="D62:E62"/>
    <mergeCell ref="F62:G63"/>
    <mergeCell ref="H62:I62"/>
    <mergeCell ref="B58:C58"/>
    <mergeCell ref="D58:E58"/>
    <mergeCell ref="F58:G58"/>
    <mergeCell ref="H58:I58"/>
    <mergeCell ref="D59:E59"/>
    <mergeCell ref="H59:I59"/>
    <mergeCell ref="B83:F83"/>
    <mergeCell ref="G83:I83"/>
    <mergeCell ref="K83:L83"/>
    <mergeCell ref="M83:Q83"/>
    <mergeCell ref="B191:E191"/>
    <mergeCell ref="F191:J191"/>
    <mergeCell ref="F64:G66"/>
    <mergeCell ref="F67:G69"/>
    <mergeCell ref="F73:G74"/>
    <mergeCell ref="B82:F82"/>
    <mergeCell ref="G82:L82"/>
    <mergeCell ref="M82:Q82"/>
    <mergeCell ref="B190:E190"/>
    <mergeCell ref="F190:J190"/>
    <mergeCell ref="F170:G170"/>
    <mergeCell ref="K170:L170"/>
    <mergeCell ref="P170:Q170"/>
    <mergeCell ref="B84:F84"/>
    <mergeCell ref="G84:L84"/>
    <mergeCell ref="M84:Q84"/>
    <mergeCell ref="B192:E192"/>
    <mergeCell ref="F192:J192"/>
    <mergeCell ref="K192:L192"/>
    <mergeCell ref="K190:L190"/>
    <mergeCell ref="M190:Q190"/>
    <mergeCell ref="K244:N244"/>
    <mergeCell ref="H244:J244"/>
    <mergeCell ref="B85:D85"/>
    <mergeCell ref="E85:F85"/>
    <mergeCell ref="G85:I85"/>
    <mergeCell ref="K85:L85"/>
    <mergeCell ref="M85:P85"/>
    <mergeCell ref="B193:E193"/>
    <mergeCell ref="F193:H193"/>
    <mergeCell ref="K191:L191"/>
    <mergeCell ref="M191:Q191"/>
    <mergeCell ref="E86:F86"/>
    <mergeCell ref="K86:L86"/>
    <mergeCell ref="I194:J194"/>
    <mergeCell ref="P194:Q194"/>
    <mergeCell ref="I248:J248"/>
    <mergeCell ref="E87:F87"/>
    <mergeCell ref="K87:L87"/>
    <mergeCell ref="M87:Q87"/>
    <mergeCell ref="I195:J195"/>
    <mergeCell ref="P195:Q195"/>
    <mergeCell ref="I193:J193"/>
    <mergeCell ref="K193:L193"/>
    <mergeCell ref="M193:O193"/>
    <mergeCell ref="P193:Q193"/>
    <mergeCell ref="K247:N247"/>
    <mergeCell ref="I247:J247"/>
    <mergeCell ref="M192:Q192"/>
    <mergeCell ref="K246:N246"/>
    <mergeCell ref="H246:J246"/>
    <mergeCell ref="K245:N245"/>
    <mergeCell ref="H245:J245"/>
    <mergeCell ref="I249:J249"/>
    <mergeCell ref="E89:F89"/>
    <mergeCell ref="I197:J197"/>
    <mergeCell ref="P197:Q197"/>
    <mergeCell ref="I251:J251"/>
    <mergeCell ref="K90:L90"/>
    <mergeCell ref="L198:L200"/>
    <mergeCell ref="K91:L91"/>
    <mergeCell ref="K92:L92"/>
    <mergeCell ref="K98:L98"/>
    <mergeCell ref="K99:L99"/>
    <mergeCell ref="K100:L100"/>
    <mergeCell ref="L208:L209"/>
    <mergeCell ref="K101:L101"/>
    <mergeCell ref="K102:L102"/>
    <mergeCell ref="K93:L93"/>
    <mergeCell ref="L201:L203"/>
    <mergeCell ref="K94:L94"/>
    <mergeCell ref="K95:L95"/>
    <mergeCell ref="K96:L96"/>
    <mergeCell ref="K97:L97"/>
    <mergeCell ref="B109:F109"/>
    <mergeCell ref="G109:L109"/>
    <mergeCell ref="M109:Q109"/>
    <mergeCell ref="B217:F217"/>
    <mergeCell ref="G217:J217"/>
    <mergeCell ref="K217:M217"/>
    <mergeCell ref="K103:L103"/>
    <mergeCell ref="K104:L104"/>
    <mergeCell ref="K105:L105"/>
    <mergeCell ref="K106:L106"/>
    <mergeCell ref="K107:L107"/>
    <mergeCell ref="K108:L108"/>
    <mergeCell ref="B111:F111"/>
    <mergeCell ref="G111:L111"/>
    <mergeCell ref="M111:Q111"/>
    <mergeCell ref="B219:F219"/>
    <mergeCell ref="G219:J219"/>
    <mergeCell ref="K219:M219"/>
    <mergeCell ref="N217:Q217"/>
    <mergeCell ref="B110:F110"/>
    <mergeCell ref="G110:L110"/>
    <mergeCell ref="M110:Q110"/>
    <mergeCell ref="B218:F218"/>
    <mergeCell ref="G218:J218"/>
    <mergeCell ref="K218:M218"/>
    <mergeCell ref="N218:Q218"/>
    <mergeCell ref="E113:F113"/>
    <mergeCell ref="K113:L113"/>
    <mergeCell ref="P113:Q113"/>
    <mergeCell ref="E114:F114"/>
    <mergeCell ref="K114:L114"/>
    <mergeCell ref="P114:Q114"/>
    <mergeCell ref="N219:Q219"/>
    <mergeCell ref="B112:D112"/>
    <mergeCell ref="E112:F112"/>
    <mergeCell ref="G112:J112"/>
    <mergeCell ref="K112:L112"/>
    <mergeCell ref="M112:O112"/>
    <mergeCell ref="P112:Q112"/>
    <mergeCell ref="E137:H137"/>
    <mergeCell ref="I137:M137"/>
    <mergeCell ref="N137:T137"/>
    <mergeCell ref="R218:T218"/>
    <mergeCell ref="B245:F245"/>
    <mergeCell ref="E116:F116"/>
    <mergeCell ref="K116:L116"/>
    <mergeCell ref="P116:Q116"/>
    <mergeCell ref="B136:D136"/>
    <mergeCell ref="E136:H136"/>
    <mergeCell ref="I136:M136"/>
    <mergeCell ref="N136:T136"/>
    <mergeCell ref="N220:Q220"/>
    <mergeCell ref="B220:E220"/>
    <mergeCell ref="G220:J220"/>
    <mergeCell ref="K220:M220"/>
    <mergeCell ref="B247:F247"/>
    <mergeCell ref="S140:T140"/>
    <mergeCell ref="S141:T141"/>
    <mergeCell ref="S143:T143"/>
    <mergeCell ref="I1:N1"/>
    <mergeCell ref="O1:R1"/>
    <mergeCell ref="I9:I12"/>
    <mergeCell ref="J9:J12"/>
    <mergeCell ref="K9:K12"/>
    <mergeCell ref="B139:D139"/>
    <mergeCell ref="E139:H139"/>
    <mergeCell ref="I139:M139"/>
    <mergeCell ref="N139:R139"/>
    <mergeCell ref="S139:T139"/>
    <mergeCell ref="R220:T220"/>
    <mergeCell ref="B138:D138"/>
    <mergeCell ref="E138:H138"/>
    <mergeCell ref="I138:M138"/>
    <mergeCell ref="N138:T138"/>
    <mergeCell ref="R219:T219"/>
    <mergeCell ref="B246:F246"/>
    <mergeCell ref="R217:T217"/>
    <mergeCell ref="B244:F244"/>
    <mergeCell ref="B137:D137"/>
  </mergeCells>
  <pageMargins left="0.7" right="0.7" top="0.75" bottom="0.75" header="0.3" footer="0.3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2022-01-20T09:33:47Z</dcterms:created>
  <dcterms:modified xsi:type="dcterms:W3CDTF">2022-04-06T07:18:28Z</dcterms:modified>
  <cp:category/>
  <cp:contentStatus/>
</cp:coreProperties>
</file>